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13_ncr:1_{1AC0FFA9-2A81-48CB-9B2D-D20A59AC1591}" xr6:coauthVersionLast="47" xr6:coauthVersionMax="47" xr10:uidLastSave="{00000000-0000-0000-0000-000000000000}"/>
  <workbookProtection workbookAlgorithmName="SHA-512" workbookHashValue="oPHdbV/BjnDjko8c34+PdI8IHbkOxabfuJk/Lqmjsrk+7uect+gRlHq2nUDtT+fPDV3vWiIOqSjXHLILG/IqRQ==" workbookSaltValue="C8YXLgzmXF745cN7s4Of2Q==" workbookSpinCount="100000" lockStructure="1"/>
  <bookViews>
    <workbookView xWindow="-120" yWindow="-120" windowWidth="29040" windowHeight="15720" xr2:uid="{50932640-26E6-45B1-B723-867A8C609F95}"/>
  </bookViews>
  <sheets>
    <sheet name="願書（様式1）" sheetId="20" r:id="rId1"/>
    <sheet name="【記入例】願書（様式1）" sheetId="21" r:id="rId2"/>
    <sheet name="リスト" sheetId="22" state="hidden" r:id="rId3"/>
    <sheet name="一覧（縦）" sheetId="23" state="hidden" r:id="rId4"/>
  </sheets>
  <definedNames>
    <definedName name="_xlnm.Print_Area" localSheetId="1">'【記入例】願書（様式1）'!$A$1:$Z$72</definedName>
    <definedName name="_xlnm.Print_Area" localSheetId="0">'願書（様式1）'!$A$1:$Z$72</definedName>
    <definedName name="Z_CF6C3156_0958_4EC2_86AF_C57342A02B73_.wvu.PrintArea" localSheetId="1" hidden="1">'【記入例】願書（様式1）'!$A$2:$AH$59</definedName>
    <definedName name="Z_CF6C3156_0958_4EC2_86AF_C57342A02B73_.wvu.PrintArea" localSheetId="0" hidden="1">'願書（様式1）'!$A$2:$AH$59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5" i="23" l="1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29" i="23"/>
  <c r="B28" i="23"/>
  <c r="B27" i="23"/>
  <c r="B26" i="23"/>
  <c r="B25" i="23"/>
  <c r="B24" i="23"/>
  <c r="B22" i="23"/>
  <c r="B21" i="23"/>
  <c r="B20" i="23"/>
  <c r="B19" i="23"/>
  <c r="B18" i="23"/>
  <c r="B17" i="23"/>
  <c r="B16" i="23"/>
  <c r="B14" i="23"/>
  <c r="B15" i="23" s="1"/>
  <c r="B13" i="23"/>
  <c r="B12" i="23"/>
  <c r="B11" i="23"/>
  <c r="B10" i="23"/>
  <c r="B9" i="23"/>
  <c r="B8" i="23"/>
  <c r="B7" i="23"/>
  <c r="B6" i="23"/>
  <c r="B5" i="23"/>
  <c r="B4" i="23"/>
  <c r="B3" i="23"/>
  <c r="B2" i="23"/>
  <c r="B1" i="23"/>
  <c r="E20" i="22"/>
  <c r="H19" i="22" s="1"/>
  <c r="H20" i="22" s="1"/>
  <c r="B18" i="22"/>
  <c r="B20" i="22" s="1"/>
  <c r="U6" i="22"/>
  <c r="U7" i="22" s="1"/>
  <c r="U8" i="22" s="1"/>
  <c r="U9" i="22" s="1"/>
  <c r="U10" i="22" s="1"/>
  <c r="U11" i="22" s="1"/>
  <c r="U12" i="22" s="1"/>
  <c r="U13" i="22" s="1"/>
  <c r="U14" i="22" s="1"/>
  <c r="U28" i="21"/>
  <c r="H28" i="21"/>
  <c r="H29" i="21" s="1"/>
  <c r="AA19" i="21" s="1"/>
  <c r="U28" i="20"/>
  <c r="B30" i="23" s="1"/>
  <c r="H28" i="20"/>
  <c r="H29" i="20" s="1"/>
  <c r="AA29" i="20" l="1"/>
  <c r="B31" i="23"/>
  <c r="B21" i="22"/>
  <c r="T12" i="20"/>
  <c r="B23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F821C0F7-35CA-41B6-A5F4-F035ECF351FF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840E18E3-D9D3-4965-A3EB-D6EA550821A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AE950EAC-0AC0-4C50-A2B0-8E6F8A3525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BFC29F97-4D44-47E4-B3E7-B9707093FB79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C4798E81-2CCC-4AD8-A379-C4737A43590C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4BEF5D3D-9B61-46FF-8ED4-21549E4B738B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7A59FD4-C2ED-4F30-8BAE-9A84CA7AC146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5" authorId="0" shapeId="0" xr:uid="{12E29B39-247A-4FC3-939A-522AED212D4E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21C8A0DE-98FF-486A-88C4-B28C9059827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9BDDC43D-0501-4F84-85B8-CCEF63702758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6BEFC69D-C93B-4C8F-98FE-04B03F300F2B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5BD4F638-CF8A-4C76-B6C7-18B116D946D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E9DD6E43-E56F-48B5-A66C-0B9CF7866F7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180AFD1C-E179-4456-9FBA-26416EC9965F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9689A143-19A7-4662-819B-13F044A0C78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543DB6F5-296B-4914-8AFE-AEF39AF02FEC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C2EE6FBA-2C2F-4A7A-8CF0-0AF15569424D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A42C649E-27CC-4604-B658-72E244D2226D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A22" authorId="0" shapeId="0" xr:uid="{CF5C15B3-CE54-4975-A8A3-90053D370230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28741DA-127F-4A14-B853-EEDB6010B5A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F19C4986-4CDA-4887-88EA-02A61556E30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F05375EE-124D-4705-B69C-7F6EC4C7D6E2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C2CE3BD2-410C-4A33-9EF8-ADAE9CB04FA0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5" authorId="0" shapeId="0" xr:uid="{11DA8147-A4E1-478C-995A-9EC87A93FD6C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6C5B6D4A-F19E-47B6-AE2A-2F57798A7077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FB7E5E53-5BF4-4005-A883-7BB53A6C091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F5F2BC7E-691D-44BA-819A-7E180687BDF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8E8BAA4F-C14B-406C-B997-B0575CF7CCE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039D7DC9-789C-42C8-A51A-AB17C784A602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9CFF1DE-D042-4056-A050-AF58825FCB25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7C3D4AD3-7B3F-47C8-A5E0-3806FD9B63D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<sst xmlns="http://schemas.openxmlformats.org/spreadsheetml/2006/main" count="464" uniqueCount="237">
  <si>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</si>
  <si>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</si>
  <si>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</si>
  <si>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</si>
  <si>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</si>
  <si>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</si>
  <si>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</si>
  <si>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</si>
  <si>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</si>
  <si>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</si>
  <si>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</si>
  <si>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</si>
  <si>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</si>
  <si>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</si>
  <si>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</si>
  <si>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</si>
  <si>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</si>
  <si>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</si>
  <si>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</si>
  <si>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</si>
  <si>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</si>
  <si>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</si>
  <si>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</si>
  <si>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</si>
  <si>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</si>
  <si>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</si>
  <si>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</si>
  <si>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</si>
  <si>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</si>
  <si>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</si>
  <si>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</si>
  <si>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</si>
  <si>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</si>
  <si>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</si>
  <si>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</si>
  <si>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</si>
  <si>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</si>
  <si>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</si>
  <si>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</si>
  <si>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</si>
  <si>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</si>
  <si>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</si>
  <si>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</si>
  <si>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</si>
  <si>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</si>
  <si>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</si>
  <si>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</si>
  <si>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</si>
  <si>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</si>
  <si>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</si>
  <si>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</si>
  <si>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</si>
  <si>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</si>
  <si>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</si>
  <si>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</si>
  <si>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</si>
  <si>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</si>
  <si>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</si>
  <si>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</si>
  <si>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</si>
  <si>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</si>
  <si>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</si>
  <si>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</si>
  <si>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</si>
  <si>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</si>
  <si>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</si>
  <si>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</si>
  <si>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</si>
  <si>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</si>
  <si>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</si>
  <si>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</si>
  <si>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</si>
  <si>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</si>
  <si>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</si>
  <si>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</si>
  <si>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</si>
  <si>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</si>
  <si>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</si>
  <si>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</si>
  <si>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</si>
  <si>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</si>
  <si>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</si>
  <si>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</si>
  <si>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</si>
  <si>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</si>
  <si>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</si>
  <si>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</si>
  <si>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</si>
  <si>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</si>
  <si>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</si>
  <si>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</si>
  <si>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</si>
  <si>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</si>
  <si>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</si>
  <si>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</si>
  <si>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</si>
  <si>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</si>
  <si>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</si>
  <si>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</si>
  <si>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</si>
  <si>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</si>
  <si>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</si>
  <si>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</si>
  <si>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</si>
  <si>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</si>
  <si>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</si>
  <si>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</si>
  <si>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</si>
  <si>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</si>
  <si>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</si>
  <si>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</si>
  <si>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</si>
  <si>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</si>
  <si>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</si>
  <si>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</si>
  <si>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</si>
  <si>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</si>
  <si>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</si>
  <si>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</si>
  <si>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</si>
  <si>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</si>
  <si>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</si>
  <si>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</si>
  <si>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</si>
  <si>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</si>
  <si>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</si>
  <si>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</si>
  <si>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</si>
  <si>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</si>
  <si>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</si>
  <si>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</si>
  <si>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</si>
  <si>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</si>
  <si>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</si>
  <si>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</si>
  <si>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</si>
  <si>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</si>
  <si>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</si>
  <si>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</si>
  <si>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</si>
  <si>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</si>
  <si>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</si>
  <si>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</si>
  <si>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</si>
  <si>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</si>
  <si>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</si>
  <si>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</si>
  <si>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</si>
  <si>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</si>
  <si>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</si>
  <si>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</si>
  <si>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</si>
  <si>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</si>
  <si>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</si>
  <si>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</si>
  <si>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</si>
  <si>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</si>
  <si>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</si>
  <si>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</si>
  <si>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</si>
  <si>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</si>
  <si>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</si>
  <si>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</si>
  <si>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</si>
  <si>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</si>
  <si>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</si>
  <si>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（５）三井不動産の事業・活動について、あなたがどう理解し、どう考えているかを自由に述べてください。</t>
    <phoneticPr fontId="1"/>
  </si>
  <si>
    <t>（４）学業修了後の進路予定・希望</t>
    <rPh sb="5" eb="7">
      <t>シュウリョウ</t>
    </rPh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</si>
  <si>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</si>
  <si>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</si>
  <si>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</si>
  <si>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</si>
  <si>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</si>
  <si>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</si>
  <si>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▼CLICK HERE▼</t>
  </si>
  <si>
    <t>（令和6年4月1日時点で</t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</si>
  <si>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</si>
  <si>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</si>
  <si>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</si>
  <si>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▼ CLICK HERE ▼</t>
  </si>
  <si>
    <t>渡日予定時期</t>
    <rPh sb="0" eb="2">
      <t>トニチ</t>
    </rPh>
    <rPh sb="2" eb="4">
      <t>ヨテイ</t>
    </rPh>
    <rPh sb="4" eb="6">
      <t>ジキ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</si>
  <si>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</si>
  <si>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</si>
  <si>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</si>
  <si>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</si>
  <si>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</si>
  <si>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▼CLICK HERE ▼</t>
  </si>
  <si>
    <t>年次</t>
    <rPh sb="0" eb="2">
      <t>ネンジ</t>
    </rPh>
    <phoneticPr fontId="1"/>
  </si>
  <si>
    <t>●応募者の経済状況（令和6年度見込み）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</si>
  <si>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●他の奨学金（一時金を含む）受給・申請状況
　※令和6年4月～令和7年3月に受給する（予定を含む）奨学金のみ記入すること。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</si>
  <si>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</si>
  <si>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ジーズ　マイケル</t>
    <phoneticPr fontId="1"/>
  </si>
  <si>
    <r>
      <rPr>
        <sz val="16"/>
        <color rgb="FF0000FF"/>
        <rFont val="ＭＳ Ｐ明朝"/>
        <family val="1"/>
        <charset val="128"/>
      </rPr>
      <t xml:space="preserve">写真
</t>
    </r>
    <r>
      <rPr>
        <sz val="9"/>
        <color rgb="FF0000FF"/>
        <rFont val="ＭＳ Ｐ明朝"/>
        <family val="1"/>
        <charset val="128"/>
      </rPr>
      <t xml:space="preserve">
データを貼り付けること
( 50KB以内）</t>
    </r>
    <phoneticPr fontId="1"/>
  </si>
  <si>
    <t>JEES MICHAEL</t>
    <phoneticPr fontId="1"/>
  </si>
  <si>
    <t>K国</t>
    <rPh sb="1" eb="2">
      <t>クニ</t>
    </rPh>
    <phoneticPr fontId="1"/>
  </si>
  <si>
    <t>新規渡日（渡日前）</t>
    <rPh sb="0" eb="4">
      <t>シンキトニチ</t>
    </rPh>
    <rPh sb="5" eb="7">
      <t>トニチ</t>
    </rPh>
    <rPh sb="7" eb="8">
      <t>マエ</t>
    </rPh>
    <phoneticPr fontId="1"/>
  </si>
  <si>
    <t>ジーズ大学</t>
    <rPh sb="3" eb="5">
      <t>ダイガク</t>
    </rPh>
    <phoneticPr fontId="1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</si>
  <si>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</si>
  <si>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</si>
  <si>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</si>
  <si>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</si>
  <si>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K高等学校
（▲▲国、××市）</t>
    <phoneticPr fontId="1"/>
  </si>
  <si>
    <t>この奨学金へ応募した理由は、・・・・・・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</si>
  <si>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</si>
  <si>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</si>
  <si>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</si>
  <si>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</si>
  <si>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</si>
  <si>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</si>
  <si>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</si>
  <si>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渡日済</t>
    <rPh sb="0" eb="2">
      <t>トニチ</t>
    </rPh>
    <rPh sb="2" eb="3">
      <t>ズ</t>
    </rPh>
    <phoneticPr fontId="1"/>
  </si>
  <si>
    <t>一時帰国中（再渡日する予定）</t>
    <rPh sb="0" eb="5">
      <t>イチジキコクチュウ</t>
    </rPh>
    <rPh sb="6" eb="7">
      <t>サイ</t>
    </rPh>
    <rPh sb="7" eb="9">
      <t>トニチ</t>
    </rPh>
    <rPh sb="11" eb="13">
      <t>ヨテイ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</si>
  <si>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</si>
  <si>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</si>
  <si>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</si>
  <si>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</si>
  <si>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</si>
  <si>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</si>
  <si>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</si>
  <si>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</si>
  <si>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</si>
  <si>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</si>
  <si>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</si>
  <si>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令和6年度JEES・三井不動産奨学金　願書</t>
    <rPh sb="0" eb="2">
      <t>レイワ</t>
    </rPh>
    <rPh sb="3" eb="5">
      <t>ネンド</t>
    </rPh>
    <rPh sb="19" eb="21">
      <t>ガンショ</t>
    </rPh>
    <phoneticPr fontId="7"/>
  </si>
  <si>
    <t xml:space="preserve">   私は、本奨学金の募集・推薦要項の全記載内容に同意・了承の上、令和6年度JEES・三井不動産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2" eb="55">
      <t>ショウガクセイ</t>
    </rPh>
    <rPh sb="58" eb="60">
      <t>サイヨウ</t>
    </rPh>
    <rPh sb="60" eb="61">
      <t>ネガイ</t>
    </rPh>
    <rPh sb="65" eb="67">
      <t>ガンショ</t>
    </rPh>
    <rPh sb="68" eb="70">
      <t>キサイ</t>
    </rPh>
    <rPh sb="70" eb="72">
      <t>ジコウ</t>
    </rPh>
    <rPh sb="73" eb="75">
      <t>ソウイ</t>
    </rPh>
    <rPh sb="86" eb="88">
      <t>シンセイ</t>
    </rPh>
    <rPh sb="97" eb="99">
      <t>ボシュウ</t>
    </rPh>
    <rPh sb="100" eb="102">
      <t>スイセン</t>
    </rPh>
    <rPh sb="102" eb="104">
      <t>ヨウコウ</t>
    </rPh>
    <rPh sb="114" eb="116">
      <t>モクテキ</t>
    </rPh>
    <rPh sb="118" eb="120">
      <t>ガンショ</t>
    </rPh>
    <rPh sb="121" eb="123">
      <t>キサイ</t>
    </rPh>
    <rPh sb="123" eb="125">
      <t>ジコウ</t>
    </rPh>
    <rPh sb="126" eb="128">
      <t>キフ</t>
    </rPh>
    <rPh sb="128" eb="129">
      <t>シャ</t>
    </rPh>
    <rPh sb="130" eb="132">
      <t>カイジ</t>
    </rPh>
    <rPh sb="133" eb="135">
      <t>テイキョウ</t>
    </rPh>
    <rPh sb="140" eb="142">
      <t>ドウイ</t>
    </rPh>
    <rPh sb="175" eb="178">
      <t>ショウガクセイ</t>
    </rPh>
    <rPh sb="190" eb="191">
      <t>タ</t>
    </rPh>
    <rPh sb="192" eb="195">
      <t>ショウガクキン</t>
    </rPh>
    <rPh sb="196" eb="198">
      <t>ジュキュウ</t>
    </rPh>
    <rPh sb="203" eb="205">
      <t>モクテキ</t>
    </rPh>
    <rPh sb="209" eb="210">
      <t>ホン</t>
    </rPh>
    <rPh sb="210" eb="213">
      <t>ショウガクキン</t>
    </rPh>
    <rPh sb="214" eb="216">
      <t>ジタイ</t>
    </rPh>
    <phoneticPr fontId="7"/>
  </si>
  <si>
    <t>未渡日（渡日予定あり）</t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</si>
  <si>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</si>
  <si>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（２）日本で学習・研究する理由</t>
    <rPh sb="3" eb="5">
      <t>ニホン</t>
    </rPh>
    <rPh sb="6" eb="8">
      <t>ガクシュウ</t>
    </rPh>
    <rPh sb="9" eb="11">
      <t>ケンキュウ</t>
    </rPh>
    <rPh sb="13" eb="15">
      <t>リユウ</t>
    </rPh>
    <phoneticPr fontId="1"/>
  </si>
  <si>
    <t>（３）大学・大学院在籍中の学習・研究計画</t>
    <rPh sb="3" eb="5">
      <t>ダイガク</t>
    </rPh>
    <rPh sb="6" eb="9">
      <t>ダイガクイン</t>
    </rPh>
    <rPh sb="9" eb="11">
      <t>ザイセキ</t>
    </rPh>
    <rPh sb="11" eb="12">
      <t>チュウ</t>
    </rPh>
    <rPh sb="13" eb="15">
      <t>ガクシュウ</t>
    </rPh>
    <rPh sb="16" eb="18">
      <t>ケンキュウ</t>
    </rPh>
    <rPh sb="18" eb="20">
      <t>ケイカク</t>
    </rPh>
    <phoneticPr fontId="1"/>
  </si>
  <si>
    <t>三井不動産の事業において私は・・・と考えております。</t>
    <rPh sb="0" eb="5">
      <t>ミツイフドウサン</t>
    </rPh>
    <rPh sb="18" eb="19">
      <t>カンガ</t>
    </rPh>
    <phoneticPr fontId="1"/>
  </si>
  <si>
    <t>T大学
（▲▲国、××市）</t>
    <rPh sb="1" eb="3">
      <t>ダイガク</t>
    </rPh>
    <phoneticPr fontId="1"/>
  </si>
  <si>
    <t>（１）令和6年度JEES・三井不動産奨学金に応募する理由(経済的な観点を含む）</t>
    <rPh sb="3" eb="5">
      <t>レイワ</t>
    </rPh>
    <rPh sb="6" eb="8">
      <t>ネンド</t>
    </rPh>
    <rPh sb="13" eb="15">
      <t>ミツイ</t>
    </rPh>
    <rPh sb="15" eb="18">
      <t>フドウサン</t>
    </rPh>
    <rPh sb="18" eb="21">
      <t>ショウガクキン</t>
    </rPh>
    <rPh sb="22" eb="24">
      <t>オウボ</t>
    </rPh>
    <rPh sb="26" eb="28">
      <t>リユウ</t>
    </rPh>
    <rPh sb="29" eb="31">
      <t>ケイザイ</t>
    </rPh>
    <rPh sb="31" eb="32">
      <t>テキ</t>
    </rPh>
    <rPh sb="33" eb="35">
      <t>カンテン</t>
    </rPh>
    <rPh sb="36" eb="37">
      <t>フク</t>
    </rPh>
    <phoneticPr fontId="1"/>
  </si>
  <si>
    <t>（1）令和6年度JEES・三井不動産奨学金に応募する理由(経済的な観点を含む）</t>
    <rPh sb="3" eb="5">
      <t>レイワ</t>
    </rPh>
    <rPh sb="6" eb="8">
      <t>ネンド</t>
    </rPh>
    <rPh sb="13" eb="15">
      <t>ミツイ</t>
    </rPh>
    <rPh sb="15" eb="18">
      <t>フドウサン</t>
    </rPh>
    <rPh sb="18" eb="21">
      <t>ショウガクキン</t>
    </rPh>
    <rPh sb="22" eb="24">
      <t>オウボ</t>
    </rPh>
    <rPh sb="26" eb="28">
      <t>リユウ</t>
    </rPh>
    <rPh sb="29" eb="31">
      <t>ケイザイ</t>
    </rPh>
    <rPh sb="31" eb="32">
      <t>テキ</t>
    </rPh>
    <rPh sb="33" eb="35">
      <t>カンテン</t>
    </rPh>
    <rPh sb="36" eb="37">
      <t>フク</t>
    </rPh>
    <phoneticPr fontId="1"/>
  </si>
  <si>
    <t>（2）日本で学習・研究する理由</t>
    <rPh sb="3" eb="5">
      <t>ニホン</t>
    </rPh>
    <rPh sb="6" eb="8">
      <t>ガクシュウ</t>
    </rPh>
    <rPh sb="9" eb="11">
      <t>ケンキュウ</t>
    </rPh>
    <rPh sb="13" eb="15">
      <t>リユウ</t>
    </rPh>
    <phoneticPr fontId="1"/>
  </si>
  <si>
    <t>（3）大学・大学院在籍中の学習・研究計画</t>
    <rPh sb="3" eb="5">
      <t>ダイガク</t>
    </rPh>
    <rPh sb="6" eb="9">
      <t>ダイガクイン</t>
    </rPh>
    <rPh sb="9" eb="11">
      <t>ザイセキ</t>
    </rPh>
    <rPh sb="11" eb="12">
      <t>チュウ</t>
    </rPh>
    <rPh sb="13" eb="15">
      <t>ガクシュウ</t>
    </rPh>
    <rPh sb="16" eb="18">
      <t>ケンキュウ</t>
    </rPh>
    <rPh sb="18" eb="20">
      <t>ケイカク</t>
    </rPh>
    <phoneticPr fontId="1"/>
  </si>
  <si>
    <t>（4）学業修了後の進路予定・希望</t>
    <rPh sb="5" eb="7">
      <t>シュウリョウ</t>
    </rPh>
    <phoneticPr fontId="1"/>
  </si>
  <si>
    <t>（5）三井不動産株式会社の事業・活動について、あなたがどう理解し、どう考えているかを自由に述べてください。</t>
    <rPh sb="8" eb="12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</si>
</sst>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6"/>
      <color rgb="FF0000FF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6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7" fillId="0" borderId="6" xfId="2" applyFont="1" applyBorder="1" applyAlignment="1">
      <alignment vertical="center" shrinkToFit="1"/>
    </xf>
    <xf numFmtId="0" fontId="17" fillId="0" borderId="6" xfId="2" applyFont="1" applyBorder="1">
      <alignment vertical="center"/>
    </xf>
    <xf numFmtId="0" fontId="17" fillId="0" borderId="6" xfId="2" applyFont="1" applyBorder="1" applyAlignment="1">
      <alignment horizontal="center" vertical="center" shrinkToFit="1"/>
    </xf>
    <xf numFmtId="0" fontId="18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4" borderId="6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23" xfId="2" applyFont="1" applyBorder="1" applyAlignment="1">
      <alignment vertical="center" wrapText="1"/>
    </xf>
    <xf numFmtId="0" fontId="17" fillId="2" borderId="23" xfId="2" applyFont="1" applyFill="1" applyBorder="1" applyAlignment="1" applyProtection="1">
      <alignment vertical="center" wrapText="1"/>
      <protection locked="0"/>
    </xf>
    <xf numFmtId="0" fontId="17" fillId="0" borderId="23" xfId="2" applyFont="1" applyBorder="1" applyAlignment="1">
      <alignment vertical="center" shrinkToFit="1"/>
    </xf>
    <xf numFmtId="0" fontId="17" fillId="2" borderId="23" xfId="2" applyFont="1" applyFill="1" applyBorder="1" applyAlignment="1" applyProtection="1">
      <alignment vertical="center" shrinkToFit="1"/>
      <protection locked="0"/>
    </xf>
    <xf numFmtId="0" fontId="17" fillId="0" borderId="24" xfId="2" applyFont="1" applyBorder="1" applyAlignment="1">
      <alignment vertical="center" shrinkToFit="1"/>
    </xf>
    <xf numFmtId="0" fontId="17" fillId="0" borderId="0" xfId="2" applyFont="1" applyAlignment="1">
      <alignment horizontal="center" vertical="center" shrinkToFit="1"/>
    </xf>
    <xf numFmtId="0" fontId="17" fillId="0" borderId="0" xfId="2" applyFont="1">
      <alignment vertical="center"/>
    </xf>
    <xf numFmtId="0" fontId="17" fillId="0" borderId="0" xfId="2" applyFont="1" applyAlignment="1">
      <alignment vertical="center" shrinkToFit="1"/>
    </xf>
    <xf numFmtId="0" fontId="18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2" borderId="0" xfId="2" applyFont="1" applyFill="1" applyAlignment="1" applyProtection="1">
      <alignment vertical="center" shrinkToFit="1"/>
      <protection locked="0"/>
    </xf>
    <xf numFmtId="0" fontId="22" fillId="2" borderId="23" xfId="2" applyFont="1" applyFill="1" applyBorder="1" applyAlignment="1" applyProtection="1">
      <alignment vertical="center" wrapText="1"/>
      <protection locked="0"/>
    </xf>
    <xf numFmtId="0" fontId="22" fillId="2" borderId="23" xfId="2" applyFont="1" applyFill="1" applyBorder="1" applyAlignment="1" applyProtection="1">
      <alignment vertical="center" shrinkToFit="1"/>
      <protection locked="0"/>
    </xf>
    <xf numFmtId="176" fontId="22" fillId="2" borderId="3" xfId="0" applyNumberFormat="1" applyFont="1" applyFill="1" applyBorder="1" applyAlignment="1" applyProtection="1">
      <alignment horizontal="right" vertical="center"/>
      <protection locked="0"/>
    </xf>
    <xf numFmtId="176" fontId="22" fillId="2" borderId="19" xfId="0" applyNumberFormat="1" applyFont="1" applyFill="1" applyBorder="1" applyAlignment="1" applyProtection="1">
      <alignment horizontal="right" vertical="center"/>
      <protection locked="0"/>
    </xf>
    <xf numFmtId="176" fontId="22" fillId="2" borderId="0" xfId="0" applyNumberFormat="1" applyFont="1" applyFill="1" applyAlignment="1" applyProtection="1">
      <alignment horizontal="right" vertical="center"/>
      <protection locked="0"/>
    </xf>
    <xf numFmtId="176" fontId="22" fillId="2" borderId="3" xfId="2" applyNumberFormat="1" applyFont="1" applyFill="1" applyBorder="1" applyAlignment="1" applyProtection="1">
      <alignment vertical="center" shrinkToFit="1"/>
      <protection locked="0"/>
    </xf>
    <xf numFmtId="176" fontId="22" fillId="2" borderId="19" xfId="2" applyNumberFormat="1" applyFont="1" applyFill="1" applyBorder="1" applyAlignment="1" applyProtection="1">
      <alignment vertical="center" shrinkToFit="1"/>
      <protection locked="0"/>
    </xf>
    <xf numFmtId="0" fontId="27" fillId="0" borderId="1" xfId="0" applyFont="1" applyBorder="1">
      <alignment vertical="center"/>
    </xf>
    <xf numFmtId="178" fontId="27" fillId="0" borderId="1" xfId="0" applyNumberFormat="1" applyFont="1" applyBorder="1">
      <alignment vertical="center"/>
    </xf>
    <xf numFmtId="14" fontId="27" fillId="0" borderId="1" xfId="0" applyNumberFormat="1" applyFont="1" applyBorder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5" fillId="10" borderId="3" xfId="2" applyFont="1" applyFill="1" applyBorder="1" applyAlignment="1">
      <alignment horizontal="center" vertical="center" shrinkToFit="1"/>
    </xf>
    <xf numFmtId="0" fontId="18" fillId="0" borderId="23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 vertical="center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3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18" fillId="2" borderId="23" xfId="2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 shrinkToFit="1"/>
      <protection locked="0"/>
    </xf>
    <xf numFmtId="0" fontId="17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0" borderId="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7" fillId="2" borderId="27" xfId="2" applyFont="1" applyFill="1" applyBorder="1" applyAlignment="1" applyProtection="1">
      <alignment horizontal="center" vertical="center" wrapTex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2" borderId="22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23" fillId="2" borderId="23" xfId="2" applyFont="1" applyFill="1" applyBorder="1" applyAlignment="1" applyProtection="1">
      <alignment horizontal="center" vertical="center"/>
      <protection locked="0"/>
    </xf>
    <xf numFmtId="0" fontId="23" fillId="2" borderId="24" xfId="2" applyFont="1" applyFill="1" applyBorder="1" applyAlignment="1" applyProtection="1">
      <alignment horizontal="center" vertical="center"/>
      <protection locked="0"/>
    </xf>
    <xf numFmtId="0" fontId="23" fillId="2" borderId="6" xfId="2" applyFont="1" applyFill="1" applyBorder="1" applyAlignment="1" applyProtection="1">
      <alignment horizontal="center" vertical="center" wrapText="1"/>
      <protection locked="0"/>
    </xf>
    <xf numFmtId="0" fontId="22" fillId="2" borderId="6" xfId="2" applyFont="1" applyFill="1" applyBorder="1" applyAlignment="1" applyProtection="1">
      <alignment horizontal="center" vertical="center"/>
      <protection locked="0"/>
    </xf>
    <xf numFmtId="0" fontId="22" fillId="2" borderId="6" xfId="2" applyFont="1" applyFill="1" applyBorder="1" applyAlignment="1" applyProtection="1">
      <alignment horizontal="center" vertical="center" shrinkToFit="1"/>
      <protection locked="0"/>
    </xf>
    <xf numFmtId="0" fontId="23" fillId="2" borderId="14" xfId="2" applyFont="1" applyFill="1" applyBorder="1" applyAlignment="1" applyProtection="1">
      <alignment horizontal="center" vertical="center"/>
      <protection locked="0"/>
    </xf>
    <xf numFmtId="0" fontId="23" fillId="2" borderId="13" xfId="2" applyFont="1" applyFill="1" applyBorder="1" applyAlignment="1" applyProtection="1">
      <alignment horizontal="center" vertical="center"/>
      <protection locked="0"/>
    </xf>
    <xf numFmtId="0" fontId="23" fillId="2" borderId="4" xfId="2" applyFont="1" applyFill="1" applyBorder="1" applyAlignment="1" applyProtection="1">
      <alignment horizontal="center" vertical="center" wrapText="1"/>
      <protection locked="0"/>
    </xf>
    <xf numFmtId="0" fontId="23" fillId="2" borderId="3" xfId="2" applyFont="1" applyFill="1" applyBorder="1" applyAlignment="1" applyProtection="1">
      <alignment horizontal="center" vertical="center" wrapText="1"/>
      <protection locked="0"/>
    </xf>
    <xf numFmtId="0" fontId="23" fillId="2" borderId="2" xfId="2" applyFont="1" applyFill="1" applyBorder="1" applyAlignment="1" applyProtection="1">
      <alignment horizontal="center" vertical="center" wrapText="1"/>
      <protection locked="0"/>
    </xf>
    <xf numFmtId="0" fontId="23" fillId="2" borderId="7" xfId="2" applyFont="1" applyFill="1" applyBorder="1" applyAlignment="1" applyProtection="1">
      <alignment horizontal="center" vertical="center" wrapText="1"/>
      <protection locked="0"/>
    </xf>
    <xf numFmtId="0" fontId="23" fillId="2" borderId="0" xfId="2" applyFont="1" applyFill="1" applyAlignment="1" applyProtection="1">
      <alignment horizontal="center" vertical="center" wrapText="1"/>
      <protection locked="0"/>
    </xf>
    <xf numFmtId="0" fontId="23" fillId="2" borderId="12" xfId="2" applyFont="1" applyFill="1" applyBorder="1" applyAlignment="1" applyProtection="1">
      <alignment horizontal="center" vertical="center" wrapText="1"/>
      <protection locked="0"/>
    </xf>
    <xf numFmtId="0" fontId="23" fillId="2" borderId="9" xfId="2" applyFont="1" applyFill="1" applyBorder="1" applyAlignment="1" applyProtection="1">
      <alignment horizontal="center" vertical="center" wrapText="1"/>
      <protection locked="0"/>
    </xf>
    <xf numFmtId="0" fontId="23" fillId="2" borderId="5" xfId="2" applyFont="1" applyFill="1" applyBorder="1" applyAlignment="1" applyProtection="1">
      <alignment horizontal="center" vertical="center" wrapText="1"/>
      <protection locked="0"/>
    </xf>
    <xf numFmtId="0" fontId="23" fillId="2" borderId="11" xfId="2" applyFont="1" applyFill="1" applyBorder="1" applyAlignment="1" applyProtection="1">
      <alignment horizontal="center" vertical="center" wrapText="1"/>
      <protection locked="0"/>
    </xf>
    <xf numFmtId="0" fontId="23" fillId="2" borderId="21" xfId="2" applyFont="1" applyFill="1" applyBorder="1" applyAlignment="1" applyProtection="1">
      <alignment horizontal="center" vertical="center"/>
      <protection locked="0"/>
    </xf>
    <xf numFmtId="0" fontId="23" fillId="2" borderId="22" xfId="2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 wrapText="1"/>
      <protection locked="0"/>
    </xf>
    <xf numFmtId="0" fontId="22" fillId="2" borderId="10" xfId="0" applyFont="1" applyFill="1" applyBorder="1" applyAlignment="1" applyProtection="1">
      <alignment horizontal="center" vertical="center" wrapText="1"/>
      <protection locked="0"/>
    </xf>
    <xf numFmtId="0" fontId="22" fillId="2" borderId="10" xfId="2" applyFont="1" applyFill="1" applyBorder="1" applyAlignment="1" applyProtection="1">
      <alignment horizontal="center" vertical="center"/>
      <protection locked="0"/>
    </xf>
    <xf numFmtId="0" fontId="23" fillId="2" borderId="10" xfId="2" applyFont="1" applyFill="1" applyBorder="1" applyAlignment="1" applyProtection="1">
      <alignment horizontal="center" vertical="center" wrapText="1"/>
      <protection locked="0"/>
    </xf>
    <xf numFmtId="0" fontId="23" fillId="2" borderId="23" xfId="2" applyFont="1" applyFill="1" applyBorder="1" applyAlignment="1" applyProtection="1">
      <alignment horizontal="center" vertical="center" wrapText="1"/>
      <protection locked="0"/>
    </xf>
    <xf numFmtId="0" fontId="22" fillId="2" borderId="29" xfId="2" applyFont="1" applyFill="1" applyBorder="1" applyAlignment="1" applyProtection="1">
      <alignment horizontal="center" vertical="center" wrapText="1"/>
      <protection locked="0"/>
    </xf>
    <xf numFmtId="0" fontId="22" fillId="2" borderId="23" xfId="2" applyFont="1" applyFill="1" applyBorder="1" applyAlignment="1" applyProtection="1">
      <alignment horizontal="center" vertical="center" wrapText="1"/>
      <protection locked="0"/>
    </xf>
    <xf numFmtId="0" fontId="22" fillId="2" borderId="29" xfId="2" applyFont="1" applyFill="1" applyBorder="1" applyAlignment="1" applyProtection="1">
      <alignment horizontal="center" vertical="center" wrapText="1" shrinkToFit="1"/>
      <protection locked="0"/>
    </xf>
    <xf numFmtId="0" fontId="22" fillId="2" borderId="23" xfId="2" applyFont="1" applyFill="1" applyBorder="1" applyAlignment="1" applyProtection="1">
      <alignment horizontal="center" vertical="center" wrapText="1" shrinkToFit="1"/>
      <protection locked="0"/>
    </xf>
    <xf numFmtId="0" fontId="22" fillId="2" borderId="21" xfId="2" applyFont="1" applyFill="1" applyBorder="1" applyAlignment="1" applyProtection="1">
      <alignment horizontal="center" vertical="center"/>
      <protection locked="0"/>
    </xf>
    <xf numFmtId="0" fontId="22" fillId="2" borderId="25" xfId="2" applyFont="1" applyFill="1" applyBorder="1" applyAlignment="1" applyProtection="1">
      <alignment horizontal="center" vertical="center" wrapText="1"/>
      <protection locked="0"/>
    </xf>
    <xf numFmtId="0" fontId="22" fillId="2" borderId="26" xfId="2" applyFont="1" applyFill="1" applyBorder="1" applyAlignment="1" applyProtection="1">
      <alignment horizontal="center" vertical="center" wrapText="1"/>
      <protection locked="0"/>
    </xf>
    <xf numFmtId="0" fontId="22" fillId="2" borderId="27" xfId="2" applyFont="1" applyFill="1" applyBorder="1" applyAlignment="1" applyProtection="1">
      <alignment horizontal="center" vertical="center" wrapText="1"/>
      <protection locked="0"/>
    </xf>
    <xf numFmtId="0" fontId="22" fillId="2" borderId="21" xfId="2" applyFont="1" applyFill="1" applyBorder="1" applyAlignment="1" applyProtection="1">
      <alignment horizontal="center" vertical="center" wrapText="1"/>
      <protection locked="0"/>
    </xf>
    <xf numFmtId="0" fontId="22" fillId="2" borderId="22" xfId="2" applyFont="1" applyFill="1" applyBorder="1" applyAlignment="1" applyProtection="1">
      <alignment horizontal="center" vertical="center" wrapText="1"/>
      <protection locked="0"/>
    </xf>
    <xf numFmtId="38" fontId="26" fillId="2" borderId="8" xfId="1" applyNumberFormat="1" applyFont="1" applyFill="1" applyBorder="1" applyAlignment="1">
      <alignment horizontal="right" vertical="center" wrapText="1"/>
    </xf>
    <xf numFmtId="38" fontId="26" fillId="2" borderId="6" xfId="1" applyNumberFormat="1" applyFont="1" applyFill="1" applyBorder="1" applyAlignment="1">
      <alignment horizontal="right" vertical="center" wrapText="1"/>
    </xf>
    <xf numFmtId="38" fontId="26" fillId="2" borderId="8" xfId="1" applyNumberFormat="1" applyFont="1" applyFill="1" applyBorder="1" applyAlignment="1">
      <alignment horizontal="right" vertical="center"/>
    </xf>
    <xf numFmtId="38" fontId="26" fillId="2" borderId="6" xfId="1" applyNumberFormat="1" applyFont="1" applyFill="1" applyBorder="1" applyAlignment="1">
      <alignment horizontal="right" vertical="center"/>
    </xf>
    <xf numFmtId="0" fontId="25" fillId="10" borderId="3" xfId="2" applyFont="1" applyFill="1" applyBorder="1" applyAlignment="1">
      <alignment horizontal="center" vertical="center" wrapText="1" shrinkToFit="1"/>
    </xf>
    <xf numFmtId="0" fontId="25" fillId="10" borderId="3" xfId="2" applyFont="1" applyFill="1" applyBorder="1" applyAlignment="1">
      <alignment horizontal="center" vertical="center" shrinkToFit="1"/>
    </xf>
    <xf numFmtId="38" fontId="26" fillId="2" borderId="8" xfId="3" applyNumberFormat="1" applyFont="1" applyFill="1" applyBorder="1" applyAlignment="1" applyProtection="1">
      <alignment horizontal="right" vertical="center"/>
      <protection locked="0"/>
    </xf>
    <xf numFmtId="38" fontId="26" fillId="2" borderId="6" xfId="3" applyNumberFormat="1" applyFont="1" applyFill="1" applyBorder="1" applyAlignment="1" applyProtection="1">
      <alignment horizontal="right" vertical="center"/>
      <protection locked="0"/>
    </xf>
    <xf numFmtId="38" fontId="26" fillId="2" borderId="8" xfId="3" applyNumberFormat="1" applyFont="1" applyFill="1" applyBorder="1" applyAlignment="1">
      <alignment horizontal="right" vertical="center"/>
    </xf>
    <xf numFmtId="38" fontId="26" fillId="2" borderId="6" xfId="3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8" xfId="1" applyNumberFormat="1" applyFont="1" applyFill="1" applyBorder="1" applyAlignment="1" applyProtection="1">
      <alignment horizontal="right" vertical="center"/>
      <protection locked="0"/>
    </xf>
    <xf numFmtId="38" fontId="26" fillId="2" borderId="6" xfId="1" applyNumberFormat="1" applyFont="1" applyFill="1" applyBorder="1" applyAlignment="1" applyProtection="1">
      <alignment horizontal="right" vertical="center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176" fontId="22" fillId="2" borderId="18" xfId="0" applyNumberFormat="1" applyFont="1" applyFill="1" applyBorder="1" applyAlignment="1" applyProtection="1">
      <alignment horizontal="right" vertical="center"/>
      <protection locked="0"/>
    </xf>
    <xf numFmtId="176" fontId="22" fillId="2" borderId="19" xfId="0" applyNumberFormat="1" applyFont="1" applyFill="1" applyBorder="1" applyAlignment="1" applyProtection="1">
      <alignment horizontal="right" vertical="center"/>
      <protection locked="0"/>
    </xf>
    <xf numFmtId="0" fontId="22" fillId="2" borderId="1" xfId="0" applyFont="1" applyFill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0" fontId="22" fillId="2" borderId="4" xfId="0" applyFont="1" applyFill="1" applyBorder="1" applyAlignment="1" applyProtection="1">
      <alignment horizontal="left" vertical="center" wrapText="1"/>
      <protection locked="0"/>
    </xf>
    <xf numFmtId="0" fontId="22" fillId="2" borderId="3" xfId="0" applyFont="1" applyFill="1" applyBorder="1" applyAlignment="1" applyProtection="1">
      <alignment horizontal="left" vertical="center" wrapText="1"/>
      <protection locked="0"/>
    </xf>
    <xf numFmtId="0" fontId="22" fillId="2" borderId="2" xfId="0" applyFont="1" applyFill="1" applyBorder="1" applyAlignment="1" applyProtection="1">
      <alignment horizontal="left" vertical="center" wrapText="1"/>
      <protection locked="0"/>
    </xf>
    <xf numFmtId="0" fontId="22" fillId="2" borderId="9" xfId="0" applyFont="1" applyFill="1" applyBorder="1" applyAlignment="1" applyProtection="1">
      <alignment horizontal="left" vertical="center" wrapText="1"/>
      <protection locked="0"/>
    </xf>
    <xf numFmtId="0" fontId="22" fillId="2" borderId="5" xfId="0" applyFont="1" applyFill="1" applyBorder="1" applyAlignment="1" applyProtection="1">
      <alignment horizontal="left" vertical="center" wrapText="1"/>
      <protection locked="0"/>
    </xf>
    <xf numFmtId="0" fontId="22" fillId="2" borderId="11" xfId="0" applyFont="1" applyFill="1" applyBorder="1" applyAlignment="1" applyProtection="1">
      <alignment horizontal="left" vertical="center" wrapText="1"/>
      <protection locked="0"/>
    </xf>
    <xf numFmtId="41" fontId="22" fillId="2" borderId="4" xfId="1" applyNumberFormat="1" applyFont="1" applyFill="1" applyBorder="1" applyAlignment="1" applyProtection="1">
      <alignment horizontal="right" vertical="center"/>
      <protection locked="0"/>
    </xf>
    <xf numFmtId="41" fontId="22" fillId="2" borderId="3" xfId="1" applyNumberFormat="1" applyFont="1" applyFill="1" applyBorder="1" applyAlignment="1" applyProtection="1">
      <alignment horizontal="right" vertical="center"/>
      <protection locked="0"/>
    </xf>
    <xf numFmtId="41" fontId="22" fillId="2" borderId="9" xfId="1" applyNumberFormat="1" applyFont="1" applyFill="1" applyBorder="1" applyAlignment="1" applyProtection="1">
      <alignment horizontal="right" vertical="center"/>
      <protection locked="0"/>
    </xf>
    <xf numFmtId="41" fontId="22" fillId="2" borderId="5" xfId="1" applyNumberFormat="1" applyFont="1" applyFill="1" applyBorder="1" applyAlignment="1" applyProtection="1">
      <alignment horizontal="right" vertical="center"/>
      <protection locked="0"/>
    </xf>
    <xf numFmtId="176" fontId="22" fillId="2" borderId="4" xfId="0" applyNumberFormat="1" applyFont="1" applyFill="1" applyBorder="1" applyAlignment="1" applyProtection="1">
      <alignment horizontal="right" vertical="center"/>
      <protection locked="0"/>
    </xf>
    <xf numFmtId="176" fontId="22" fillId="2" borderId="3" xfId="0" applyNumberFormat="1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176" fontId="22" fillId="2" borderId="7" xfId="0" applyNumberFormat="1" applyFont="1" applyFill="1" applyBorder="1" applyAlignment="1" applyProtection="1">
      <alignment horizontal="right" vertical="center"/>
      <protection locked="0"/>
    </xf>
    <xf numFmtId="176" fontId="22" fillId="2" borderId="0" xfId="0" applyNumberFormat="1" applyFont="1" applyFill="1" applyAlignment="1" applyProtection="1">
      <alignment horizontal="right" vertical="center"/>
      <protection locked="0"/>
    </xf>
    <xf numFmtId="0" fontId="23" fillId="2" borderId="8" xfId="2" applyFont="1" applyFill="1" applyBorder="1" applyAlignment="1" applyProtection="1">
      <alignment horizontal="left" vertical="center" wrapText="1"/>
      <protection locked="0"/>
    </xf>
    <xf numFmtId="0" fontId="23" fillId="2" borderId="10" xfId="2" applyFont="1" applyFill="1" applyBorder="1" applyAlignment="1" applyProtection="1">
      <alignment horizontal="left" vertical="center" wrapText="1"/>
      <protection locked="0"/>
    </xf>
    <xf numFmtId="0" fontId="22" fillId="2" borderId="4" xfId="2" applyFont="1" applyFill="1" applyBorder="1" applyAlignment="1" applyProtection="1">
      <alignment horizontal="left" vertical="center" wrapText="1"/>
      <protection locked="0"/>
    </xf>
    <xf numFmtId="0" fontId="22" fillId="2" borderId="3" xfId="2" applyFont="1" applyFill="1" applyBorder="1" applyAlignment="1" applyProtection="1">
      <alignment horizontal="left" vertical="center" wrapText="1"/>
      <protection locked="0"/>
    </xf>
    <xf numFmtId="0" fontId="22" fillId="2" borderId="2" xfId="2" applyFont="1" applyFill="1" applyBorder="1" applyAlignment="1" applyProtection="1">
      <alignment horizontal="left" vertical="center" wrapText="1"/>
      <protection locked="0"/>
    </xf>
    <xf numFmtId="0" fontId="22" fillId="2" borderId="9" xfId="2" applyFont="1" applyFill="1" applyBorder="1" applyAlignment="1" applyProtection="1">
      <alignment horizontal="left" vertical="center" wrapText="1"/>
      <protection locked="0"/>
    </xf>
    <xf numFmtId="0" fontId="22" fillId="2" borderId="5" xfId="2" applyFont="1" applyFill="1" applyBorder="1" applyAlignment="1" applyProtection="1">
      <alignment horizontal="left" vertical="center" wrapText="1"/>
      <protection locked="0"/>
    </xf>
    <xf numFmtId="0" fontId="22" fillId="2" borderId="11" xfId="2" applyFont="1" applyFill="1" applyBorder="1" applyAlignment="1" applyProtection="1">
      <alignment horizontal="left" vertical="center" wrapText="1"/>
      <protection locked="0"/>
    </xf>
    <xf numFmtId="0" fontId="22" fillId="2" borderId="4" xfId="2" applyFont="1" applyFill="1" applyBorder="1" applyAlignment="1" applyProtection="1">
      <alignment horizontal="left" vertical="center" shrinkToFit="1"/>
      <protection locked="0"/>
    </xf>
    <xf numFmtId="0" fontId="22" fillId="2" borderId="3" xfId="2" applyFont="1" applyFill="1" applyBorder="1" applyAlignment="1" applyProtection="1">
      <alignment horizontal="left" vertical="center" shrinkToFit="1"/>
      <protection locked="0"/>
    </xf>
    <xf numFmtId="0" fontId="22" fillId="2" borderId="2" xfId="2" applyFont="1" applyFill="1" applyBorder="1" applyAlignment="1" applyProtection="1">
      <alignment horizontal="left" vertical="center" shrinkToFit="1"/>
      <protection locked="0"/>
    </xf>
    <xf numFmtId="0" fontId="22" fillId="2" borderId="9" xfId="2" applyFont="1" applyFill="1" applyBorder="1" applyAlignment="1" applyProtection="1">
      <alignment horizontal="left" vertical="center" shrinkToFit="1"/>
      <protection locked="0"/>
    </xf>
    <xf numFmtId="0" fontId="22" fillId="2" borderId="5" xfId="2" applyFont="1" applyFill="1" applyBorder="1" applyAlignment="1" applyProtection="1">
      <alignment horizontal="left" vertical="center" shrinkToFit="1"/>
      <protection locked="0"/>
    </xf>
    <xf numFmtId="0" fontId="22" fillId="2" borderId="11" xfId="2" applyFont="1" applyFill="1" applyBorder="1" applyAlignment="1" applyProtection="1">
      <alignment horizontal="left" vertical="center" shrinkToFit="1"/>
      <protection locked="0"/>
    </xf>
    <xf numFmtId="176" fontId="22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2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2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2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2" fillId="2" borderId="8" xfId="2" applyFont="1" applyFill="1" applyBorder="1" applyAlignment="1" applyProtection="1">
      <alignment horizontal="left" vertical="top" wrapText="1"/>
      <protection locked="0"/>
    </xf>
    <xf numFmtId="0" fontId="22" fillId="2" borderId="6" xfId="2" applyFont="1" applyFill="1" applyBorder="1" applyAlignment="1" applyProtection="1">
      <alignment horizontal="left" vertical="top" wrapText="1"/>
      <protection locked="0"/>
    </xf>
    <xf numFmtId="0" fontId="22" fillId="2" borderId="10" xfId="2" applyFont="1" applyFill="1" applyBorder="1" applyAlignment="1" applyProtection="1">
      <alignment horizontal="left" vertical="top" wrapText="1"/>
      <protection locked="0"/>
    </xf>
    <xf numFmtId="0" fontId="22" fillId="2" borderId="17" xfId="2" applyFont="1" applyFill="1" applyBorder="1" applyAlignment="1" applyProtection="1">
      <alignment horizontal="left" vertical="center"/>
      <protection locked="0"/>
    </xf>
    <xf numFmtId="0" fontId="22" fillId="2" borderId="14" xfId="2" applyFont="1" applyFill="1" applyBorder="1" applyAlignment="1" applyProtection="1">
      <alignment horizontal="left" vertical="center"/>
      <protection locked="0"/>
    </xf>
    <xf numFmtId="0" fontId="22" fillId="2" borderId="13" xfId="2" applyFont="1" applyFill="1" applyBorder="1" applyAlignment="1" applyProtection="1">
      <alignment horizontal="left" vertical="center"/>
      <protection locked="0"/>
    </xf>
    <xf numFmtId="0" fontId="22" fillId="2" borderId="9" xfId="2" applyFont="1" applyFill="1" applyBorder="1" applyAlignment="1" applyProtection="1">
      <alignment horizontal="left" vertical="top" wrapText="1"/>
      <protection locked="0"/>
    </xf>
    <xf numFmtId="0" fontId="22" fillId="2" borderId="5" xfId="2" applyFont="1" applyFill="1" applyBorder="1" applyAlignment="1" applyProtection="1">
      <alignment horizontal="left" vertical="top" wrapText="1"/>
      <protection locked="0"/>
    </xf>
    <xf numFmtId="0" fontId="22" fillId="2" borderId="11" xfId="2" applyFont="1" applyFill="1" applyBorder="1" applyAlignment="1" applyProtection="1">
      <alignment horizontal="left" vertical="top" wrapText="1"/>
      <protection locked="0"/>
    </xf>
    <xf numFmtId="0" fontId="27" fillId="5" borderId="8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CBF546-61D1-4FF7-946B-3E9C71CF7F4F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CD26BF1-145D-4C7B-AAA6-D7DF0B02D85E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FA74787-DF71-4AA3-9B6F-4B2EEDAD89E1}"/>
            </a:ext>
          </a:extLst>
        </xdr:cNvPr>
        <xdr:cNvSpPr/>
      </xdr:nvSpPr>
      <xdr:spPr>
        <a:xfrm>
          <a:off x="6747295" y="2438581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70E8D4-C8E1-450D-9E0A-40486C256FD9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01E9052-75A4-4248-9339-437F67344EC1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F2AC-2527-49B4-963E-BD8FA46A3A17}">
  <sheetPr codeName="Sheet1">
    <tabColor theme="7" tint="0.79998168889431442"/>
    <pageSetUpPr fitToPage="1"/>
  </sheetPr>
  <dimension ref="A1:AL99"/>
  <sheetViews>
    <sheetView tabSelected="1" view="pageBreakPreview" zoomScaleNormal="100" zoomScaleSheetLayoutView="100" workbookViewId="0">
      <selection activeCell="P30" sqref="P30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109" t="s">
        <v>223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110" t="s">
        <v>2</v>
      </c>
      <c r="T3" s="110"/>
      <c r="U3" s="23"/>
      <c r="V3" s="19" t="s">
        <v>8</v>
      </c>
      <c r="W3" s="23"/>
      <c r="X3" s="19" t="s">
        <v>7</v>
      </c>
      <c r="Y3" s="23"/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3.75" customHeight="1">
      <c r="A6" s="111" t="s">
        <v>224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112" t="s">
        <v>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13" t="s">
        <v>168</v>
      </c>
      <c r="B9" s="114"/>
      <c r="C9" s="115"/>
      <c r="D9" s="122" t="s">
        <v>169</v>
      </c>
      <c r="E9" s="122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5"/>
      <c r="W9" s="126" t="s">
        <v>170</v>
      </c>
      <c r="X9" s="127"/>
      <c r="Y9" s="127"/>
      <c r="Z9" s="128"/>
    </row>
    <row r="10" spans="1:34" s="30" customFormat="1" ht="30.95" customHeight="1">
      <c r="A10" s="116"/>
      <c r="B10" s="117"/>
      <c r="C10" s="118"/>
      <c r="D10" s="135" t="s">
        <v>171</v>
      </c>
      <c r="E10" s="135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8"/>
      <c r="W10" s="129"/>
      <c r="X10" s="130"/>
      <c r="Y10" s="130"/>
      <c r="Z10" s="131"/>
    </row>
    <row r="11" spans="1:34" s="30" customFormat="1" ht="30.95" customHeight="1">
      <c r="A11" s="119"/>
      <c r="B11" s="120"/>
      <c r="C11" s="121"/>
      <c r="D11" s="97" t="s">
        <v>172</v>
      </c>
      <c r="E11" s="97"/>
      <c r="F11" s="98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0"/>
      <c r="W11" s="132"/>
      <c r="X11" s="133"/>
      <c r="Y11" s="133"/>
      <c r="Z11" s="134"/>
    </row>
    <row r="12" spans="1:34" s="30" customFormat="1" ht="30.95" customHeight="1">
      <c r="A12" s="101" t="s">
        <v>173</v>
      </c>
      <c r="B12" s="102"/>
      <c r="C12" s="103"/>
      <c r="D12" s="104" t="s">
        <v>174</v>
      </c>
      <c r="E12" s="104"/>
      <c r="F12" s="104"/>
      <c r="G12" s="65" t="s">
        <v>1</v>
      </c>
      <c r="H12" s="105"/>
      <c r="I12" s="105"/>
      <c r="J12" s="66" t="s">
        <v>24</v>
      </c>
      <c r="K12" s="106"/>
      <c r="L12" s="106"/>
      <c r="M12" s="67" t="s">
        <v>23</v>
      </c>
      <c r="N12" s="66" t="s">
        <v>175</v>
      </c>
      <c r="O12" s="68"/>
      <c r="P12" s="69"/>
      <c r="Q12" s="69"/>
      <c r="R12" s="69"/>
      <c r="S12" s="69"/>
      <c r="T12" s="70" t="e">
        <f>リスト!B20</f>
        <v>#VALUE!</v>
      </c>
      <c r="U12" s="71" t="s">
        <v>176</v>
      </c>
      <c r="V12" s="107" t="s">
        <v>127</v>
      </c>
      <c r="W12" s="108"/>
      <c r="X12" s="139"/>
      <c r="Y12" s="139"/>
      <c r="Z12" s="140"/>
    </row>
    <row r="13" spans="1:34" s="34" customFormat="1" ht="30.95" customHeight="1">
      <c r="A13" s="141" t="s">
        <v>177</v>
      </c>
      <c r="B13" s="142"/>
      <c r="C13" s="143"/>
      <c r="D13" s="144"/>
      <c r="E13" s="144"/>
      <c r="F13" s="144"/>
      <c r="G13" s="144"/>
      <c r="H13" s="145"/>
      <c r="I13" s="141" t="s">
        <v>178</v>
      </c>
      <c r="J13" s="142"/>
      <c r="K13" s="146" t="s">
        <v>179</v>
      </c>
      <c r="L13" s="146"/>
      <c r="M13" s="146"/>
      <c r="N13" s="146"/>
      <c r="O13" s="147"/>
      <c r="P13" s="141" t="s">
        <v>180</v>
      </c>
      <c r="Q13" s="142"/>
      <c r="R13" s="144"/>
      <c r="S13" s="144"/>
      <c r="T13" s="4" t="s">
        <v>1</v>
      </c>
      <c r="U13" s="144"/>
      <c r="V13" s="144"/>
      <c r="W13" s="4" t="s">
        <v>24</v>
      </c>
      <c r="X13" s="144"/>
      <c r="Y13" s="144"/>
      <c r="Z13" s="5" t="s">
        <v>23</v>
      </c>
    </row>
    <row r="14" spans="1:34" s="34" customFormat="1" ht="30.95" customHeight="1">
      <c r="A14" s="113" t="s">
        <v>181</v>
      </c>
      <c r="B14" s="114"/>
      <c r="C14" s="115"/>
      <c r="D14" s="156" t="s">
        <v>182</v>
      </c>
      <c r="E14" s="156"/>
      <c r="F14" s="156"/>
      <c r="G14" s="156"/>
      <c r="H14" s="156"/>
      <c r="I14" s="156"/>
      <c r="J14" s="156"/>
      <c r="K14" s="157" t="s">
        <v>4</v>
      </c>
      <c r="L14" s="158"/>
      <c r="M14" s="158"/>
      <c r="N14" s="158"/>
      <c r="O14" s="158"/>
      <c r="P14" s="158"/>
      <c r="Q14" s="158"/>
      <c r="R14" s="158"/>
      <c r="S14" s="157" t="s">
        <v>183</v>
      </c>
      <c r="T14" s="158"/>
      <c r="U14" s="158"/>
      <c r="V14" s="158"/>
      <c r="W14" s="158"/>
      <c r="X14" s="158"/>
      <c r="Y14" s="158"/>
      <c r="Z14" s="159"/>
    </row>
    <row r="15" spans="1:34" s="34" customFormat="1" ht="30.95" customHeight="1">
      <c r="A15" s="116"/>
      <c r="B15" s="117"/>
      <c r="C15" s="118"/>
      <c r="D15" s="160"/>
      <c r="E15" s="160"/>
      <c r="F15" s="160"/>
      <c r="G15" s="160"/>
      <c r="H15" s="160"/>
      <c r="I15" s="160"/>
      <c r="J15" s="160"/>
      <c r="K15" s="161"/>
      <c r="L15" s="162"/>
      <c r="M15" s="162"/>
      <c r="N15" s="162"/>
      <c r="O15" s="162"/>
      <c r="P15" s="162"/>
      <c r="Q15" s="162"/>
      <c r="R15" s="162"/>
      <c r="S15" s="163"/>
      <c r="T15" s="164"/>
      <c r="U15" s="164"/>
      <c r="V15" s="164"/>
      <c r="W15" s="164"/>
      <c r="X15" s="164"/>
      <c r="Y15" s="164"/>
      <c r="Z15" s="165"/>
      <c r="AB15" s="19"/>
    </row>
    <row r="16" spans="1:34" s="34" customFormat="1" ht="30.95" customHeight="1">
      <c r="A16" s="116"/>
      <c r="B16" s="117"/>
      <c r="C16" s="118"/>
      <c r="D16" s="166" t="s">
        <v>120</v>
      </c>
      <c r="E16" s="166"/>
      <c r="F16" s="166"/>
      <c r="G16" s="166"/>
      <c r="H16" s="166"/>
      <c r="I16" s="166"/>
      <c r="J16" s="166"/>
      <c r="K16" s="167" t="s">
        <v>121</v>
      </c>
      <c r="L16" s="168"/>
      <c r="M16" s="168"/>
      <c r="N16" s="168"/>
      <c r="O16" s="169" t="s">
        <v>184</v>
      </c>
      <c r="P16" s="170"/>
      <c r="Q16" s="170"/>
      <c r="R16" s="170"/>
      <c r="S16" s="170"/>
      <c r="T16" s="170"/>
      <c r="U16" s="148" t="s">
        <v>185</v>
      </c>
      <c r="V16" s="149"/>
      <c r="W16" s="149"/>
      <c r="X16" s="149"/>
      <c r="Y16" s="149"/>
      <c r="Z16" s="150"/>
    </row>
    <row r="17" spans="1:38" s="34" customFormat="1" ht="30.95" customHeight="1">
      <c r="A17" s="119"/>
      <c r="B17" s="120"/>
      <c r="C17" s="121"/>
      <c r="D17" s="151" t="s">
        <v>186</v>
      </c>
      <c r="E17" s="151"/>
      <c r="F17" s="151"/>
      <c r="G17" s="151"/>
      <c r="H17" s="151"/>
      <c r="I17" s="151"/>
      <c r="J17" s="151"/>
      <c r="K17" s="152"/>
      <c r="L17" s="153"/>
      <c r="M17" s="97" t="s">
        <v>187</v>
      </c>
      <c r="N17" s="97"/>
      <c r="O17" s="152" t="s">
        <v>174</v>
      </c>
      <c r="P17" s="153"/>
      <c r="Q17" s="153"/>
      <c r="R17" s="72" t="s">
        <v>1</v>
      </c>
      <c r="S17" s="73"/>
      <c r="T17" s="74" t="s">
        <v>162</v>
      </c>
      <c r="U17" s="154" t="s">
        <v>174</v>
      </c>
      <c r="V17" s="155"/>
      <c r="W17" s="155"/>
      <c r="X17" s="74" t="s">
        <v>1</v>
      </c>
      <c r="Y17" s="75"/>
      <c r="Z17" s="76" t="s">
        <v>24</v>
      </c>
    </row>
    <row r="18" spans="1:38" s="34" customFormat="1" ht="30.95" customHeight="1">
      <c r="A18" s="77"/>
      <c r="B18" s="77"/>
      <c r="C18" s="77"/>
      <c r="D18" s="78"/>
      <c r="E18" s="79"/>
      <c r="F18" s="78"/>
      <c r="G18" s="79"/>
      <c r="H18" s="78"/>
      <c r="I18" s="80"/>
      <c r="J18" s="81"/>
      <c r="K18" s="81"/>
      <c r="L18" s="81"/>
      <c r="M18" s="81"/>
      <c r="N18" s="82"/>
      <c r="O18" s="82"/>
      <c r="P18" s="80"/>
      <c r="Q18" s="77"/>
      <c r="R18" s="77"/>
      <c r="S18" s="77"/>
      <c r="T18" s="77"/>
      <c r="U18" s="81"/>
      <c r="V18" s="81"/>
      <c r="W18" s="82"/>
      <c r="X18" s="82"/>
      <c r="Y18" s="80"/>
      <c r="Z18" s="77"/>
    </row>
    <row r="19" spans="1:38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38" s="30" customFormat="1" ht="12.75" customHeight="1">
      <c r="A20" s="19" t="s">
        <v>188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38" ht="39.950000000000003" customHeight="1">
      <c r="A21" s="180" t="s">
        <v>117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2"/>
      <c r="N21" s="183" t="s">
        <v>45</v>
      </c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5"/>
    </row>
    <row r="22" spans="1:38" ht="30" customHeight="1">
      <c r="A22" s="171" t="s">
        <v>42</v>
      </c>
      <c r="B22" s="172"/>
      <c r="C22" s="172"/>
      <c r="D22" s="172"/>
      <c r="E22" s="172"/>
      <c r="F22" s="172"/>
      <c r="G22" s="172"/>
      <c r="H22" s="186"/>
      <c r="I22" s="187"/>
      <c r="J22" s="187"/>
      <c r="K22" s="187"/>
      <c r="L22" s="187"/>
      <c r="M22" s="33" t="s">
        <v>17</v>
      </c>
      <c r="N22" s="171" t="s">
        <v>37</v>
      </c>
      <c r="O22" s="172"/>
      <c r="P22" s="172"/>
      <c r="Q22" s="172"/>
      <c r="R22" s="172"/>
      <c r="S22" s="172"/>
      <c r="T22" s="172"/>
      <c r="U22" s="186"/>
      <c r="V22" s="187"/>
      <c r="W22" s="187"/>
      <c r="X22" s="187"/>
      <c r="Y22" s="187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30" customHeight="1">
      <c r="A23" s="171" t="s">
        <v>32</v>
      </c>
      <c r="B23" s="172"/>
      <c r="C23" s="172"/>
      <c r="D23" s="172"/>
      <c r="E23" s="172"/>
      <c r="F23" s="172"/>
      <c r="G23" s="173"/>
      <c r="H23" s="174"/>
      <c r="I23" s="175"/>
      <c r="J23" s="175"/>
      <c r="K23" s="175"/>
      <c r="L23" s="175"/>
      <c r="M23" s="33" t="s">
        <v>17</v>
      </c>
      <c r="N23" s="176" t="s">
        <v>138</v>
      </c>
      <c r="O23" s="177"/>
      <c r="P23" s="177"/>
      <c r="Q23" s="177"/>
      <c r="R23" s="177"/>
      <c r="S23" s="177"/>
      <c r="T23" s="177"/>
      <c r="U23" s="178"/>
      <c r="V23" s="179"/>
      <c r="W23" s="179"/>
      <c r="X23" s="179"/>
      <c r="Y23" s="179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30" customHeight="1">
      <c r="A24" s="171" t="s">
        <v>33</v>
      </c>
      <c r="B24" s="172"/>
      <c r="C24" s="172"/>
      <c r="D24" s="172"/>
      <c r="E24" s="172"/>
      <c r="F24" s="172"/>
      <c r="G24" s="173"/>
      <c r="H24" s="174"/>
      <c r="I24" s="175"/>
      <c r="J24" s="175"/>
      <c r="K24" s="175"/>
      <c r="L24" s="175"/>
      <c r="M24" s="33" t="s">
        <v>17</v>
      </c>
      <c r="N24" s="176" t="s">
        <v>139</v>
      </c>
      <c r="O24" s="177"/>
      <c r="P24" s="177"/>
      <c r="Q24" s="177"/>
      <c r="R24" s="177"/>
      <c r="S24" s="177"/>
      <c r="T24" s="177"/>
      <c r="U24" s="178"/>
      <c r="V24" s="179"/>
      <c r="W24" s="179"/>
      <c r="X24" s="179"/>
      <c r="Y24" s="179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30" customHeight="1">
      <c r="A25" s="171" t="s">
        <v>34</v>
      </c>
      <c r="B25" s="172"/>
      <c r="C25" s="172"/>
      <c r="D25" s="172"/>
      <c r="E25" s="172"/>
      <c r="F25" s="172"/>
      <c r="G25" s="173"/>
      <c r="H25" s="178"/>
      <c r="I25" s="179"/>
      <c r="J25" s="179"/>
      <c r="K25" s="179"/>
      <c r="L25" s="179"/>
      <c r="M25" s="33" t="s">
        <v>17</v>
      </c>
      <c r="N25" s="176" t="s">
        <v>140</v>
      </c>
      <c r="O25" s="177"/>
      <c r="P25" s="177"/>
      <c r="Q25" s="177"/>
      <c r="R25" s="177"/>
      <c r="S25" s="177"/>
      <c r="T25" s="192"/>
      <c r="U25" s="178"/>
      <c r="V25" s="179"/>
      <c r="W25" s="179"/>
      <c r="X25" s="179"/>
      <c r="Y25" s="179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30" customHeight="1">
      <c r="A26" s="171" t="s">
        <v>35</v>
      </c>
      <c r="B26" s="172"/>
      <c r="C26" s="172"/>
      <c r="D26" s="172"/>
      <c r="E26" s="172"/>
      <c r="F26" s="172"/>
      <c r="G26" s="173"/>
      <c r="H26" s="178"/>
      <c r="I26" s="179"/>
      <c r="J26" s="179"/>
      <c r="K26" s="179"/>
      <c r="L26" s="179"/>
      <c r="M26" s="33" t="s">
        <v>17</v>
      </c>
      <c r="N26" s="176" t="s">
        <v>141</v>
      </c>
      <c r="O26" s="177"/>
      <c r="P26" s="177"/>
      <c r="Q26" s="177"/>
      <c r="R26" s="177"/>
      <c r="S26" s="177"/>
      <c r="T26" s="192"/>
      <c r="U26" s="178"/>
      <c r="V26" s="179"/>
      <c r="W26" s="179"/>
      <c r="X26" s="179"/>
      <c r="Y26" s="179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30" customHeight="1">
      <c r="A27" s="171" t="s">
        <v>36</v>
      </c>
      <c r="B27" s="172"/>
      <c r="C27" s="172"/>
      <c r="D27" s="172"/>
      <c r="E27" s="172"/>
      <c r="F27" s="172"/>
      <c r="G27" s="172"/>
      <c r="H27" s="174"/>
      <c r="I27" s="175"/>
      <c r="J27" s="175"/>
      <c r="K27" s="175"/>
      <c r="L27" s="175"/>
      <c r="M27" s="33" t="s">
        <v>17</v>
      </c>
      <c r="N27" s="171" t="s">
        <v>142</v>
      </c>
      <c r="O27" s="172"/>
      <c r="P27" s="172"/>
      <c r="Q27" s="172"/>
      <c r="R27" s="172"/>
      <c r="S27" s="172"/>
      <c r="T27" s="173"/>
      <c r="U27" s="178"/>
      <c r="V27" s="179"/>
      <c r="W27" s="179"/>
      <c r="X27" s="179"/>
      <c r="Y27" s="179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30" customHeight="1">
      <c r="A28" s="183" t="s">
        <v>144</v>
      </c>
      <c r="B28" s="184"/>
      <c r="C28" s="184"/>
      <c r="D28" s="184"/>
      <c r="E28" s="184"/>
      <c r="F28" s="184"/>
      <c r="G28" s="184"/>
      <c r="H28" s="188">
        <f>SUM(H22:L27)</f>
        <v>0</v>
      </c>
      <c r="I28" s="189"/>
      <c r="J28" s="189"/>
      <c r="K28" s="189"/>
      <c r="L28" s="189"/>
      <c r="M28" s="33" t="s">
        <v>17</v>
      </c>
      <c r="N28" s="180" t="s">
        <v>143</v>
      </c>
      <c r="O28" s="181"/>
      <c r="P28" s="181"/>
      <c r="Q28" s="181"/>
      <c r="R28" s="181"/>
      <c r="S28" s="181"/>
      <c r="T28" s="181"/>
      <c r="U28" s="190">
        <f>(U22+U24+U25+U26+U27)-U23</f>
        <v>0</v>
      </c>
      <c r="V28" s="191"/>
      <c r="W28" s="191"/>
      <c r="X28" s="191"/>
      <c r="Y28" s="191"/>
      <c r="Z28" s="33" t="s">
        <v>17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30" customHeight="1">
      <c r="A29" s="193" t="s">
        <v>18</v>
      </c>
      <c r="B29" s="193"/>
      <c r="C29" s="193"/>
      <c r="D29" s="193"/>
      <c r="E29" s="193"/>
      <c r="F29" s="193"/>
      <c r="G29" s="193"/>
      <c r="H29" s="194">
        <f>H28-U28</f>
        <v>0</v>
      </c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5"/>
      <c r="Z29" s="33" t="s">
        <v>17</v>
      </c>
      <c r="AA29" s="35" t="str">
        <f>IF(H29&lt;0,"★支出が収入を上回らないように修正してください。収入を上回る支出を貯金の取り崩しや借金で賄う場合は⑤または⑥に計上してください。","")</f>
        <v/>
      </c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8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29.25" customHeight="1">
      <c r="A31" s="196" t="s">
        <v>189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s="30" customFormat="1" ht="36.950000000000003" customHeight="1">
      <c r="A32" s="197" t="s">
        <v>164</v>
      </c>
      <c r="B32" s="193"/>
      <c r="C32" s="193" t="s">
        <v>145</v>
      </c>
      <c r="D32" s="193"/>
      <c r="E32" s="193"/>
      <c r="F32" s="193"/>
      <c r="G32" s="193"/>
      <c r="H32" s="193"/>
      <c r="I32" s="183" t="s">
        <v>16</v>
      </c>
      <c r="J32" s="184"/>
      <c r="K32" s="184"/>
      <c r="L32" s="184"/>
      <c r="M32" s="185"/>
      <c r="N32" s="180" t="s">
        <v>46</v>
      </c>
      <c r="O32" s="184"/>
      <c r="P32" s="184"/>
      <c r="Q32" s="185"/>
      <c r="R32" s="180" t="s">
        <v>15</v>
      </c>
      <c r="S32" s="181"/>
      <c r="T32" s="181"/>
      <c r="U32" s="181"/>
      <c r="V32" s="181"/>
      <c r="W32" s="182"/>
      <c r="X32" s="180" t="s">
        <v>14</v>
      </c>
      <c r="Y32" s="181"/>
      <c r="Z32" s="182"/>
    </row>
    <row r="33" spans="1:38" s="30" customFormat="1" ht="15" customHeight="1">
      <c r="A33" s="222" t="s">
        <v>137</v>
      </c>
      <c r="B33" s="222"/>
      <c r="C33" s="207"/>
      <c r="D33" s="207"/>
      <c r="E33" s="207"/>
      <c r="F33" s="207"/>
      <c r="G33" s="207"/>
      <c r="H33" s="207"/>
      <c r="I33" s="208"/>
      <c r="J33" s="209"/>
      <c r="K33" s="209"/>
      <c r="L33" s="209"/>
      <c r="M33" s="210"/>
      <c r="N33" s="214"/>
      <c r="O33" s="215"/>
      <c r="P33" s="215"/>
      <c r="Q33" s="218" t="s">
        <v>13</v>
      </c>
      <c r="R33" s="220"/>
      <c r="S33" s="221"/>
      <c r="T33" s="38" t="s">
        <v>8</v>
      </c>
      <c r="U33" s="37"/>
      <c r="V33" s="38" t="s">
        <v>7</v>
      </c>
      <c r="W33" s="39" t="s">
        <v>9</v>
      </c>
      <c r="X33" s="198" t="s">
        <v>137</v>
      </c>
      <c r="Y33" s="199"/>
      <c r="Z33" s="200"/>
    </row>
    <row r="34" spans="1:38" s="30" customFormat="1" ht="15" customHeight="1">
      <c r="A34" s="222"/>
      <c r="B34" s="222"/>
      <c r="C34" s="207"/>
      <c r="D34" s="207"/>
      <c r="E34" s="207"/>
      <c r="F34" s="207"/>
      <c r="G34" s="207"/>
      <c r="H34" s="207"/>
      <c r="I34" s="211"/>
      <c r="J34" s="212"/>
      <c r="K34" s="212"/>
      <c r="L34" s="212"/>
      <c r="M34" s="213"/>
      <c r="N34" s="216"/>
      <c r="O34" s="217"/>
      <c r="P34" s="217"/>
      <c r="Q34" s="219"/>
      <c r="R34" s="204"/>
      <c r="S34" s="205"/>
      <c r="T34" s="41" t="s">
        <v>8</v>
      </c>
      <c r="U34" s="40"/>
      <c r="V34" s="41" t="s">
        <v>7</v>
      </c>
      <c r="W34" s="42" t="s">
        <v>6</v>
      </c>
      <c r="X34" s="201"/>
      <c r="Y34" s="202"/>
      <c r="Z34" s="203"/>
    </row>
    <row r="35" spans="1:38" s="30" customFormat="1" ht="15" customHeight="1">
      <c r="A35" s="206"/>
      <c r="B35" s="206"/>
      <c r="C35" s="207"/>
      <c r="D35" s="207"/>
      <c r="E35" s="207"/>
      <c r="F35" s="207"/>
      <c r="G35" s="207"/>
      <c r="H35" s="207"/>
      <c r="I35" s="208"/>
      <c r="J35" s="209"/>
      <c r="K35" s="209"/>
      <c r="L35" s="209"/>
      <c r="M35" s="210"/>
      <c r="N35" s="214"/>
      <c r="O35" s="215"/>
      <c r="P35" s="215"/>
      <c r="Q35" s="218" t="s">
        <v>13</v>
      </c>
      <c r="R35" s="220"/>
      <c r="S35" s="221"/>
      <c r="T35" s="38" t="s">
        <v>8</v>
      </c>
      <c r="U35" s="37"/>
      <c r="V35" s="38" t="s">
        <v>7</v>
      </c>
      <c r="W35" s="39" t="s">
        <v>9</v>
      </c>
      <c r="X35" s="198"/>
      <c r="Y35" s="199"/>
      <c r="Z35" s="200"/>
    </row>
    <row r="36" spans="1:38" s="30" customFormat="1" ht="15" customHeight="1">
      <c r="A36" s="206"/>
      <c r="B36" s="206"/>
      <c r="C36" s="207"/>
      <c r="D36" s="207"/>
      <c r="E36" s="207"/>
      <c r="F36" s="207"/>
      <c r="G36" s="207"/>
      <c r="H36" s="207"/>
      <c r="I36" s="211"/>
      <c r="J36" s="212"/>
      <c r="K36" s="212"/>
      <c r="L36" s="212"/>
      <c r="M36" s="213"/>
      <c r="N36" s="216"/>
      <c r="O36" s="217"/>
      <c r="P36" s="217"/>
      <c r="Q36" s="219"/>
      <c r="R36" s="204"/>
      <c r="S36" s="205"/>
      <c r="T36" s="41" t="s">
        <v>8</v>
      </c>
      <c r="U36" s="40"/>
      <c r="V36" s="41" t="s">
        <v>7</v>
      </c>
      <c r="W36" s="42" t="s">
        <v>6</v>
      </c>
      <c r="X36" s="201"/>
      <c r="Y36" s="202"/>
      <c r="Z36" s="203"/>
    </row>
    <row r="37" spans="1:38" s="30" customFormat="1" ht="15" customHeight="1">
      <c r="A37" s="206"/>
      <c r="B37" s="206"/>
      <c r="C37" s="207"/>
      <c r="D37" s="207"/>
      <c r="E37" s="207"/>
      <c r="F37" s="207"/>
      <c r="G37" s="207"/>
      <c r="H37" s="207"/>
      <c r="I37" s="208"/>
      <c r="J37" s="209"/>
      <c r="K37" s="209"/>
      <c r="L37" s="209"/>
      <c r="M37" s="210"/>
      <c r="N37" s="214"/>
      <c r="O37" s="215"/>
      <c r="P37" s="215"/>
      <c r="Q37" s="218" t="s">
        <v>13</v>
      </c>
      <c r="R37" s="223"/>
      <c r="S37" s="224"/>
      <c r="T37" s="44" t="s">
        <v>8</v>
      </c>
      <c r="U37" s="43"/>
      <c r="V37" s="44" t="s">
        <v>7</v>
      </c>
      <c r="W37" s="45" t="s">
        <v>9</v>
      </c>
      <c r="X37" s="198"/>
      <c r="Y37" s="199"/>
      <c r="Z37" s="200"/>
    </row>
    <row r="38" spans="1:38" ht="15" customHeight="1">
      <c r="A38" s="206"/>
      <c r="B38" s="206"/>
      <c r="C38" s="207"/>
      <c r="D38" s="207"/>
      <c r="E38" s="207"/>
      <c r="F38" s="207"/>
      <c r="G38" s="207"/>
      <c r="H38" s="207"/>
      <c r="I38" s="211"/>
      <c r="J38" s="212"/>
      <c r="K38" s="212"/>
      <c r="L38" s="212"/>
      <c r="M38" s="213"/>
      <c r="N38" s="216"/>
      <c r="O38" s="217"/>
      <c r="P38" s="217"/>
      <c r="Q38" s="219"/>
      <c r="R38" s="204"/>
      <c r="S38" s="205"/>
      <c r="T38" s="41" t="s">
        <v>8</v>
      </c>
      <c r="U38" s="40"/>
      <c r="V38" s="41" t="s">
        <v>7</v>
      </c>
      <c r="W38" s="42" t="s">
        <v>6</v>
      </c>
      <c r="X38" s="201"/>
      <c r="Y38" s="202"/>
      <c r="Z38" s="203"/>
    </row>
    <row r="39" spans="1:38" ht="15" customHeight="1">
      <c r="A39" s="206"/>
      <c r="B39" s="206"/>
      <c r="C39" s="207"/>
      <c r="D39" s="207"/>
      <c r="E39" s="207"/>
      <c r="F39" s="207"/>
      <c r="G39" s="207"/>
      <c r="H39" s="207"/>
      <c r="I39" s="208"/>
      <c r="J39" s="209"/>
      <c r="K39" s="209"/>
      <c r="L39" s="209"/>
      <c r="M39" s="210"/>
      <c r="N39" s="214"/>
      <c r="O39" s="215"/>
      <c r="P39" s="215"/>
      <c r="Q39" s="218" t="s">
        <v>13</v>
      </c>
      <c r="R39" s="223"/>
      <c r="S39" s="224"/>
      <c r="T39" s="44" t="s">
        <v>8</v>
      </c>
      <c r="U39" s="43"/>
      <c r="V39" s="44" t="s">
        <v>7</v>
      </c>
      <c r="W39" s="45" t="s">
        <v>9</v>
      </c>
      <c r="X39" s="198"/>
      <c r="Y39" s="199"/>
      <c r="Z39" s="200"/>
    </row>
    <row r="40" spans="1:38" s="34" customFormat="1" ht="15" customHeight="1">
      <c r="A40" s="206"/>
      <c r="B40" s="206"/>
      <c r="C40" s="207"/>
      <c r="D40" s="207"/>
      <c r="E40" s="207"/>
      <c r="F40" s="207"/>
      <c r="G40" s="207"/>
      <c r="H40" s="207"/>
      <c r="I40" s="211"/>
      <c r="J40" s="212"/>
      <c r="K40" s="212"/>
      <c r="L40" s="212"/>
      <c r="M40" s="213"/>
      <c r="N40" s="216"/>
      <c r="O40" s="217"/>
      <c r="P40" s="217"/>
      <c r="Q40" s="219"/>
      <c r="R40" s="204"/>
      <c r="S40" s="205"/>
      <c r="T40" s="41" t="s">
        <v>8</v>
      </c>
      <c r="U40" s="40"/>
      <c r="V40" s="41" t="s">
        <v>7</v>
      </c>
      <c r="W40" s="42" t="s">
        <v>6</v>
      </c>
      <c r="X40" s="201"/>
      <c r="Y40" s="202"/>
      <c r="Z40" s="203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196" t="s">
        <v>190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225" t="s">
        <v>12</v>
      </c>
      <c r="B43" s="226"/>
      <c r="C43" s="225" t="s">
        <v>160</v>
      </c>
      <c r="D43" s="227"/>
      <c r="E43" s="227"/>
      <c r="F43" s="227"/>
      <c r="G43" s="227"/>
      <c r="H43" s="227"/>
      <c r="I43" s="227"/>
      <c r="J43" s="227"/>
      <c r="K43" s="228"/>
      <c r="L43" s="229" t="s">
        <v>11</v>
      </c>
      <c r="M43" s="227"/>
      <c r="N43" s="227"/>
      <c r="O43" s="227"/>
      <c r="P43" s="227"/>
      <c r="Q43" s="227"/>
      <c r="R43" s="227"/>
      <c r="S43" s="227"/>
      <c r="T43" s="228"/>
      <c r="U43" s="230" t="s">
        <v>10</v>
      </c>
      <c r="V43" s="230"/>
      <c r="W43" s="230"/>
      <c r="X43" s="230"/>
      <c r="Y43" s="230"/>
      <c r="Z43" s="230"/>
    </row>
    <row r="44" spans="1:38" ht="15" customHeight="1">
      <c r="A44" s="231" t="s">
        <v>137</v>
      </c>
      <c r="B44" s="232"/>
      <c r="C44" s="233"/>
      <c r="D44" s="234"/>
      <c r="E44" s="234"/>
      <c r="F44" s="234"/>
      <c r="G44" s="234"/>
      <c r="H44" s="234"/>
      <c r="I44" s="234"/>
      <c r="J44" s="234"/>
      <c r="K44" s="235"/>
      <c r="L44" s="239"/>
      <c r="M44" s="240"/>
      <c r="N44" s="240"/>
      <c r="O44" s="240"/>
      <c r="P44" s="240"/>
      <c r="Q44" s="240"/>
      <c r="R44" s="240"/>
      <c r="S44" s="240"/>
      <c r="T44" s="241"/>
      <c r="U44" s="245"/>
      <c r="V44" s="246"/>
      <c r="W44" s="52" t="s">
        <v>8</v>
      </c>
      <c r="X44" s="53"/>
      <c r="Y44" s="54" t="s">
        <v>7</v>
      </c>
      <c r="Z44" s="55" t="s">
        <v>9</v>
      </c>
    </row>
    <row r="45" spans="1:38" ht="15" customHeight="1">
      <c r="A45" s="231"/>
      <c r="B45" s="232"/>
      <c r="C45" s="236"/>
      <c r="D45" s="237"/>
      <c r="E45" s="237"/>
      <c r="F45" s="237"/>
      <c r="G45" s="237"/>
      <c r="H45" s="237"/>
      <c r="I45" s="237"/>
      <c r="J45" s="237"/>
      <c r="K45" s="238"/>
      <c r="L45" s="242"/>
      <c r="M45" s="243"/>
      <c r="N45" s="243"/>
      <c r="O45" s="243"/>
      <c r="P45" s="243"/>
      <c r="Q45" s="243"/>
      <c r="R45" s="243"/>
      <c r="S45" s="243"/>
      <c r="T45" s="244"/>
      <c r="U45" s="247"/>
      <c r="V45" s="248"/>
      <c r="W45" s="56" t="s">
        <v>8</v>
      </c>
      <c r="X45" s="57"/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249"/>
      <c r="B46" s="250"/>
      <c r="C46" s="233"/>
      <c r="D46" s="234"/>
      <c r="E46" s="234"/>
      <c r="F46" s="234"/>
      <c r="G46" s="234"/>
      <c r="H46" s="234"/>
      <c r="I46" s="234"/>
      <c r="J46" s="234"/>
      <c r="K46" s="235"/>
      <c r="L46" s="239"/>
      <c r="M46" s="240"/>
      <c r="N46" s="240"/>
      <c r="O46" s="240"/>
      <c r="P46" s="240"/>
      <c r="Q46" s="240"/>
      <c r="R46" s="240"/>
      <c r="S46" s="240"/>
      <c r="T46" s="241"/>
      <c r="U46" s="245"/>
      <c r="V46" s="246"/>
      <c r="W46" s="52" t="s">
        <v>8</v>
      </c>
      <c r="X46" s="53"/>
      <c r="Y46" s="54" t="s">
        <v>7</v>
      </c>
      <c r="Z46" s="55" t="s">
        <v>9</v>
      </c>
    </row>
    <row r="47" spans="1:38" ht="15" customHeight="1">
      <c r="A47" s="249"/>
      <c r="B47" s="250"/>
      <c r="C47" s="236"/>
      <c r="D47" s="237"/>
      <c r="E47" s="237"/>
      <c r="F47" s="237"/>
      <c r="G47" s="237"/>
      <c r="H47" s="237"/>
      <c r="I47" s="237"/>
      <c r="J47" s="237"/>
      <c r="K47" s="238"/>
      <c r="L47" s="242"/>
      <c r="M47" s="243"/>
      <c r="N47" s="243"/>
      <c r="O47" s="243"/>
      <c r="P47" s="243"/>
      <c r="Q47" s="243"/>
      <c r="R47" s="243"/>
      <c r="S47" s="243"/>
      <c r="T47" s="244"/>
      <c r="U47" s="247"/>
      <c r="V47" s="248"/>
      <c r="W47" s="56" t="s">
        <v>8</v>
      </c>
      <c r="X47" s="57"/>
      <c r="Y47" s="58" t="s">
        <v>7</v>
      </c>
      <c r="Z47" s="59" t="s">
        <v>6</v>
      </c>
    </row>
    <row r="48" spans="1:38" ht="15" customHeight="1">
      <c r="A48" s="249"/>
      <c r="B48" s="250"/>
      <c r="C48" s="233"/>
      <c r="D48" s="234"/>
      <c r="E48" s="234"/>
      <c r="F48" s="234"/>
      <c r="G48" s="234"/>
      <c r="H48" s="234"/>
      <c r="I48" s="234"/>
      <c r="J48" s="234"/>
      <c r="K48" s="235"/>
      <c r="L48" s="239"/>
      <c r="M48" s="240"/>
      <c r="N48" s="240"/>
      <c r="O48" s="240"/>
      <c r="P48" s="240"/>
      <c r="Q48" s="240"/>
      <c r="R48" s="240"/>
      <c r="S48" s="240"/>
      <c r="T48" s="241"/>
      <c r="U48" s="245"/>
      <c r="V48" s="246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 ht="15" customHeight="1">
      <c r="A49" s="249"/>
      <c r="B49" s="250"/>
      <c r="C49" s="236"/>
      <c r="D49" s="237"/>
      <c r="E49" s="237"/>
      <c r="F49" s="237"/>
      <c r="G49" s="237"/>
      <c r="H49" s="237"/>
      <c r="I49" s="237"/>
      <c r="J49" s="237"/>
      <c r="K49" s="238"/>
      <c r="L49" s="242"/>
      <c r="M49" s="243"/>
      <c r="N49" s="243"/>
      <c r="O49" s="243"/>
      <c r="P49" s="243"/>
      <c r="Q49" s="243"/>
      <c r="R49" s="243"/>
      <c r="S49" s="243"/>
      <c r="T49" s="244"/>
      <c r="U49" s="247"/>
      <c r="V49" s="248"/>
      <c r="W49" s="56" t="s">
        <v>8</v>
      </c>
      <c r="X49" s="57"/>
      <c r="Y49" s="58" t="s">
        <v>7</v>
      </c>
      <c r="Z49" s="59" t="s">
        <v>6</v>
      </c>
    </row>
    <row r="50" spans="1:38" ht="15" customHeight="1">
      <c r="A50" s="249"/>
      <c r="B50" s="250"/>
      <c r="C50" s="233"/>
      <c r="D50" s="234"/>
      <c r="E50" s="234"/>
      <c r="F50" s="234"/>
      <c r="G50" s="234"/>
      <c r="H50" s="234"/>
      <c r="I50" s="234"/>
      <c r="J50" s="234"/>
      <c r="K50" s="235"/>
      <c r="L50" s="239"/>
      <c r="M50" s="240"/>
      <c r="N50" s="240"/>
      <c r="O50" s="240"/>
      <c r="P50" s="240"/>
      <c r="Q50" s="240"/>
      <c r="R50" s="240"/>
      <c r="S50" s="240"/>
      <c r="T50" s="241"/>
      <c r="U50" s="245"/>
      <c r="V50" s="246"/>
      <c r="W50" s="52" t="s">
        <v>8</v>
      </c>
      <c r="X50" s="53"/>
      <c r="Y50" s="54" t="s">
        <v>7</v>
      </c>
      <c r="Z50" s="55" t="s">
        <v>9</v>
      </c>
    </row>
    <row r="51" spans="1:38" ht="15" customHeight="1">
      <c r="A51" s="249"/>
      <c r="B51" s="250"/>
      <c r="C51" s="236"/>
      <c r="D51" s="237"/>
      <c r="E51" s="237"/>
      <c r="F51" s="237"/>
      <c r="G51" s="237"/>
      <c r="H51" s="237"/>
      <c r="I51" s="237"/>
      <c r="J51" s="237"/>
      <c r="K51" s="238"/>
      <c r="L51" s="242"/>
      <c r="M51" s="243"/>
      <c r="N51" s="243"/>
      <c r="O51" s="243"/>
      <c r="P51" s="243"/>
      <c r="Q51" s="243"/>
      <c r="R51" s="243"/>
      <c r="S51" s="243"/>
      <c r="T51" s="244"/>
      <c r="U51" s="247"/>
      <c r="V51" s="248"/>
      <c r="W51" s="56" t="s">
        <v>8</v>
      </c>
      <c r="X51" s="57"/>
      <c r="Y51" s="58" t="s">
        <v>7</v>
      </c>
      <c r="Z51" s="59" t="s">
        <v>6</v>
      </c>
    </row>
    <row r="52" spans="1:38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8" ht="18" customHeight="1">
      <c r="A53" s="19" t="s">
        <v>232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1:38" ht="279.95" customHeight="1">
      <c r="A54" s="252"/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4"/>
    </row>
    <row r="55" spans="1:38" ht="12.75" customHeight="1">
      <c r="A55" s="46"/>
      <c r="B55" s="46"/>
      <c r="C55" s="47"/>
      <c r="D55" s="47"/>
      <c r="E55" s="47"/>
      <c r="F55" s="47"/>
      <c r="G55" s="47"/>
      <c r="H55" s="47"/>
      <c r="I55" s="48"/>
      <c r="J55" s="48"/>
      <c r="K55" s="48"/>
      <c r="L55" s="48"/>
      <c r="M55" s="48"/>
      <c r="N55" s="49"/>
      <c r="O55" s="49"/>
      <c r="P55" s="49"/>
      <c r="Q55" s="46"/>
      <c r="R55" s="50"/>
      <c r="S55" s="50"/>
      <c r="T55" s="44"/>
      <c r="U55" s="50"/>
      <c r="V55" s="44"/>
      <c r="W55" s="51"/>
      <c r="X55" s="47"/>
      <c r="Y55" s="47"/>
      <c r="Z55" s="47"/>
    </row>
    <row r="56" spans="1:38" ht="15" customHeight="1">
      <c r="A56" s="19" t="s">
        <v>233</v>
      </c>
    </row>
    <row r="57" spans="1:38" ht="279.95" customHeight="1">
      <c r="A57" s="252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4"/>
    </row>
    <row r="58" spans="1:38" ht="12.75" customHeight="1">
      <c r="A58" s="46"/>
      <c r="B58" s="46"/>
      <c r="C58" s="47"/>
      <c r="D58" s="47"/>
      <c r="E58" s="47"/>
      <c r="F58" s="47"/>
      <c r="G58" s="47"/>
      <c r="H58" s="47"/>
      <c r="I58" s="48"/>
      <c r="J58" s="48"/>
      <c r="K58" s="48"/>
      <c r="L58" s="48"/>
      <c r="M58" s="48"/>
      <c r="N58" s="49"/>
      <c r="O58" s="49"/>
      <c r="P58" s="49"/>
      <c r="Q58" s="46"/>
      <c r="R58" s="50"/>
      <c r="S58" s="50"/>
      <c r="T58" s="44"/>
      <c r="U58" s="50"/>
      <c r="V58" s="44"/>
      <c r="W58" s="51"/>
      <c r="X58" s="47"/>
      <c r="Y58" s="47"/>
      <c r="Z58" s="47"/>
    </row>
    <row r="59" spans="1:38" ht="15" customHeight="1">
      <c r="A59" s="19" t="s">
        <v>234</v>
      </c>
      <c r="AA59" s="62"/>
      <c r="AB59" s="62"/>
      <c r="AC59" s="62"/>
      <c r="AD59" s="62"/>
      <c r="AE59" s="62"/>
      <c r="AF59" s="62"/>
      <c r="AG59" s="62"/>
    </row>
    <row r="60" spans="1:38" ht="30" customHeight="1">
      <c r="A60" s="255" t="s">
        <v>38</v>
      </c>
      <c r="B60" s="256"/>
      <c r="C60" s="256"/>
      <c r="D60" s="256"/>
      <c r="E60" s="256"/>
      <c r="F60" s="257"/>
      <c r="G60" s="258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60"/>
    </row>
    <row r="61" spans="1:38" ht="15" customHeight="1">
      <c r="A61" s="60" t="s">
        <v>130</v>
      </c>
      <c r="Z61" s="61"/>
    </row>
    <row r="62" spans="1:38" ht="279.95" customHeight="1">
      <c r="A62" s="261"/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3"/>
      <c r="AA62" s="63"/>
      <c r="AB62" s="63"/>
      <c r="AC62" s="63"/>
      <c r="AD62" s="63"/>
      <c r="AE62" s="63"/>
      <c r="AF62" s="63"/>
      <c r="AG62" s="63"/>
      <c r="AH62" s="64"/>
      <c r="AI62" s="64"/>
    </row>
    <row r="63" spans="1:38">
      <c r="A63" s="46"/>
      <c r="B63" s="46"/>
      <c r="C63" s="47"/>
      <c r="D63" s="47"/>
      <c r="E63" s="47"/>
      <c r="F63" s="47"/>
      <c r="G63" s="47"/>
      <c r="H63" s="47"/>
      <c r="I63" s="48"/>
      <c r="J63" s="48"/>
      <c r="K63" s="48"/>
      <c r="L63" s="48"/>
      <c r="M63" s="48"/>
      <c r="N63" s="49"/>
      <c r="O63" s="49"/>
      <c r="P63" s="49"/>
      <c r="Q63" s="46"/>
      <c r="R63" s="50"/>
      <c r="S63" s="50"/>
      <c r="T63" s="44"/>
      <c r="U63" s="50"/>
      <c r="V63" s="44"/>
      <c r="W63" s="51"/>
      <c r="X63" s="47"/>
      <c r="Y63" s="47"/>
      <c r="Z63" s="47"/>
    </row>
    <row r="64" spans="1:38" ht="15" customHeight="1">
      <c r="A64" s="19" t="s">
        <v>235</v>
      </c>
    </row>
    <row r="65" spans="1:26" ht="279.95" customHeight="1">
      <c r="A65" s="252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4"/>
    </row>
    <row r="67" spans="1:26" ht="15" customHeight="1">
      <c r="A67" s="19" t="s">
        <v>236</v>
      </c>
    </row>
    <row r="68" spans="1:26" ht="279.95" customHeight="1">
      <c r="A68" s="252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4"/>
    </row>
    <row r="69" spans="1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Y70" s="19" t="s">
        <v>0</v>
      </c>
    </row>
    <row r="71" spans="1:26" ht="15" customHeight="1">
      <c r="A71" s="19" t="s">
        <v>5</v>
      </c>
    </row>
    <row r="72" spans="1:26" ht="60" customHeight="1">
      <c r="A72" s="251" t="s">
        <v>47</v>
      </c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</row>
    <row r="89" spans="27:33">
      <c r="AA89" s="64"/>
      <c r="AB89" s="64"/>
      <c r="AC89" s="64"/>
      <c r="AD89" s="64"/>
      <c r="AE89" s="64"/>
      <c r="AF89" s="64"/>
      <c r="AG89" s="64"/>
    </row>
    <row r="99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</sheetData>
  <mergeCells count="146">
    <mergeCell ref="A72:Z72"/>
    <mergeCell ref="A57:Z57"/>
    <mergeCell ref="A60:F60"/>
    <mergeCell ref="G60:Z60"/>
    <mergeCell ref="A62:Z62"/>
    <mergeCell ref="A65:Z65"/>
    <mergeCell ref="A68:Z68"/>
    <mergeCell ref="A50:B51"/>
    <mergeCell ref="C50:K51"/>
    <mergeCell ref="L50:T51"/>
    <mergeCell ref="U50:V50"/>
    <mergeCell ref="U51:V51"/>
    <mergeCell ref="A54:Z54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  <mergeCell ref="U49:V49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3:G23"/>
    <mergeCell ref="H23:L23"/>
    <mergeCell ref="N23:T23"/>
    <mergeCell ref="U23:Y23"/>
    <mergeCell ref="A24:G24"/>
    <mergeCell ref="H24:L24"/>
    <mergeCell ref="N24:T24"/>
    <mergeCell ref="U24:Y24"/>
    <mergeCell ref="A21:M21"/>
    <mergeCell ref="N21:Z21"/>
    <mergeCell ref="A22:G22"/>
    <mergeCell ref="H22:L22"/>
    <mergeCell ref="N22:T22"/>
    <mergeCell ref="U22:Y22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2">
    <dataValidation type="whole" allowBlank="1" showErrorMessage="1" error="1~12の数字を入力してください" sqref="W3" xr:uid="{FB19FE57-860D-473D-827C-7CB846952998}">
      <formula1>1</formula1>
      <formula2>12</formula2>
    </dataValidation>
    <dataValidation type="list" allowBlank="1" showInputMessage="1" showErrorMessage="1" sqref="BC2" xr:uid="{2B5B7932-3ABE-4CE6-A984-604A6A556627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9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6FA4DF9-E277-49A0-A055-D2996EF4538E}">
          <x14:formula1>
            <xm:f>リスト!$A$2:$A$9</xm:f>
          </x14:formula1>
          <xm:sqref>D17:J17</xm:sqref>
        </x14:dataValidation>
        <x14:dataValidation type="list" allowBlank="1" showInputMessage="1" showErrorMessage="1" xr:uid="{459DBC3C-7E21-42E0-8F6E-5F72BD37B6B0}">
          <x14:formula1>
            <xm:f>リスト!$S$2:$S$87</xm:f>
          </x14:formula1>
          <xm:sqref>D12:F12</xm:sqref>
        </x14:dataValidation>
        <x14:dataValidation type="list" allowBlank="1" showInputMessage="1" showErrorMessage="1" xr:uid="{ACB0D929-ACD6-467D-98E7-6CD13C5F5A9F}">
          <x14:formula1>
            <xm:f>リスト!$W$2:$W$12</xm:f>
          </x14:formula1>
          <xm:sqref>U17:W17</xm:sqref>
        </x14:dataValidation>
        <x14:dataValidation type="list" allowBlank="1" showInputMessage="1" showErrorMessage="1" xr:uid="{07C7E758-624C-49A1-AA11-9DDCAD18775C}">
          <x14:formula1>
            <xm:f>リスト!$U$2:$U$14</xm:f>
          </x14:formula1>
          <xm:sqref>O17:Q17</xm:sqref>
        </x14:dataValidation>
        <x14:dataValidation type="list" allowBlank="1" showInputMessage="1" showErrorMessage="1" xr:uid="{F3AA5867-E101-4C4C-9A5E-0299FB863F4C}">
          <x14:formula1>
            <xm:f>リスト!$J$3:$J$4</xm:f>
          </x14:formula1>
          <xm:sqref>A46:B51</xm:sqref>
        </x14:dataValidation>
        <x14:dataValidation type="list" allowBlank="1" showInputMessage="1" showErrorMessage="1" xr:uid="{B3D2AA4E-B6CC-44CA-A553-9C3BDA64F788}">
          <x14:formula1>
            <xm:f>リスト!$Q$3:$Q$4</xm:f>
          </x14:formula1>
          <xm:sqref>A35:B40</xm:sqref>
        </x14:dataValidation>
        <x14:dataValidation type="list" allowBlank="1" showInputMessage="1" showErrorMessage="1" xr:uid="{1990028A-6A5F-4056-86EC-9E349ECF2BEB}">
          <x14:formula1>
            <xm:f>リスト!$Q$2:$Q$4</xm:f>
          </x14:formula1>
          <xm:sqref>A33:B34</xm:sqref>
        </x14:dataValidation>
        <x14:dataValidation type="list" allowBlank="1" showInputMessage="1" showErrorMessage="1" xr:uid="{342F623C-A4F5-460F-B1E7-EF5F1B21116F}">
          <x14:formula1>
            <xm:f>リスト!$G$2:$G$5</xm:f>
          </x14:formula1>
          <xm:sqref>X33:Z34</xm:sqref>
        </x14:dataValidation>
        <x14:dataValidation type="list" allowBlank="1" showInputMessage="1" showErrorMessage="1" xr:uid="{2DCD1723-46AA-4848-9237-E151975C8A37}">
          <x14:formula1>
            <xm:f>リスト!$J$2:$J$4</xm:f>
          </x14:formula1>
          <xm:sqref>A44:B45</xm:sqref>
        </x14:dataValidation>
        <x14:dataValidation type="list" allowBlank="1" showInputMessage="1" showErrorMessage="1" xr:uid="{5C1F63F6-7831-4D83-A6CD-4AD0D6DFE462}">
          <x14:formula1>
            <xm:f>リスト!$G$3:$G$5</xm:f>
          </x14:formula1>
          <xm:sqref>X52:Z58 X63:Z64 X35:Z41</xm:sqref>
        </x14:dataValidation>
        <x14:dataValidation type="list" allowBlank="1" showInputMessage="1" showErrorMessage="1" xr:uid="{189FCE7C-A108-4C9D-AA9B-E98A12B5A928}">
          <x14:formula1>
            <xm:f>リスト!$D$2:$D$6</xm:f>
          </x14:formula1>
          <xm:sqref>K13:O13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FD7C-0815-4A24-8FA2-1588D01110A7}">
  <sheetPr codeName="Sheet2">
    <tabColor theme="7" tint="0.79998168889431442"/>
    <pageSetUpPr fitToPage="1"/>
  </sheetPr>
  <dimension ref="A1:AL99"/>
  <sheetViews>
    <sheetView workbookViewId="0">
      <selection activeCell="AA57" sqref="AA57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109" t="s">
        <v>223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110" t="s">
        <v>2</v>
      </c>
      <c r="T3" s="110"/>
      <c r="U3" s="83">
        <v>5</v>
      </c>
      <c r="V3" s="19" t="s">
        <v>8</v>
      </c>
      <c r="W3" s="83">
        <v>12</v>
      </c>
      <c r="X3" s="19" t="s">
        <v>7</v>
      </c>
      <c r="Y3" s="83">
        <v>1</v>
      </c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3.75" customHeight="1">
      <c r="A6" s="111" t="s">
        <v>224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112" t="s">
        <v>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13" t="s">
        <v>168</v>
      </c>
      <c r="B9" s="114"/>
      <c r="C9" s="115"/>
      <c r="D9" s="122" t="s">
        <v>169</v>
      </c>
      <c r="E9" s="122"/>
      <c r="F9" s="123"/>
      <c r="G9" s="269" t="s">
        <v>191</v>
      </c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70"/>
      <c r="W9" s="271" t="s">
        <v>192</v>
      </c>
      <c r="X9" s="272"/>
      <c r="Y9" s="272"/>
      <c r="Z9" s="273"/>
    </row>
    <row r="10" spans="1:34" s="30" customFormat="1" ht="30.95" customHeight="1">
      <c r="A10" s="116"/>
      <c r="B10" s="117"/>
      <c r="C10" s="118"/>
      <c r="D10" s="135" t="s">
        <v>171</v>
      </c>
      <c r="E10" s="135"/>
      <c r="F10" s="136"/>
      <c r="G10" s="280" t="s">
        <v>193</v>
      </c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W10" s="274"/>
      <c r="X10" s="275"/>
      <c r="Y10" s="275"/>
      <c r="Z10" s="276"/>
    </row>
    <row r="11" spans="1:34" s="30" customFormat="1" ht="30.95" customHeight="1">
      <c r="A11" s="119"/>
      <c r="B11" s="120"/>
      <c r="C11" s="121"/>
      <c r="D11" s="97" t="s">
        <v>172</v>
      </c>
      <c r="E11" s="97"/>
      <c r="F11" s="98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5"/>
      <c r="W11" s="277"/>
      <c r="X11" s="278"/>
      <c r="Y11" s="278"/>
      <c r="Z11" s="279"/>
    </row>
    <row r="12" spans="1:34" s="30" customFormat="1" ht="30.95" customHeight="1">
      <c r="A12" s="101" t="s">
        <v>173</v>
      </c>
      <c r="B12" s="102"/>
      <c r="C12" s="103"/>
      <c r="D12" s="266">
        <v>2000</v>
      </c>
      <c r="E12" s="266"/>
      <c r="F12" s="266"/>
      <c r="G12" s="65" t="s">
        <v>1</v>
      </c>
      <c r="H12" s="267">
        <v>5</v>
      </c>
      <c r="I12" s="267"/>
      <c r="J12" s="66" t="s">
        <v>24</v>
      </c>
      <c r="K12" s="268">
        <v>10</v>
      </c>
      <c r="L12" s="268"/>
      <c r="M12" s="67" t="s">
        <v>23</v>
      </c>
      <c r="N12" s="66" t="s">
        <v>175</v>
      </c>
      <c r="O12" s="68"/>
      <c r="P12" s="69"/>
      <c r="Q12" s="69"/>
      <c r="R12" s="69"/>
      <c r="S12" s="69"/>
      <c r="T12" s="70">
        <v>23</v>
      </c>
      <c r="U12" s="71" t="s">
        <v>176</v>
      </c>
      <c r="V12" s="107" t="s">
        <v>127</v>
      </c>
      <c r="W12" s="108"/>
      <c r="X12" s="282" t="s">
        <v>30</v>
      </c>
      <c r="Y12" s="282"/>
      <c r="Z12" s="283"/>
    </row>
    <row r="13" spans="1:34" s="34" customFormat="1" ht="30.95" customHeight="1">
      <c r="A13" s="141" t="s">
        <v>177</v>
      </c>
      <c r="B13" s="142"/>
      <c r="C13" s="143"/>
      <c r="D13" s="267" t="s">
        <v>194</v>
      </c>
      <c r="E13" s="267"/>
      <c r="F13" s="267"/>
      <c r="G13" s="267"/>
      <c r="H13" s="284"/>
      <c r="I13" s="141" t="s">
        <v>178</v>
      </c>
      <c r="J13" s="142"/>
      <c r="K13" s="266" t="s">
        <v>195</v>
      </c>
      <c r="L13" s="266"/>
      <c r="M13" s="266"/>
      <c r="N13" s="266"/>
      <c r="O13" s="285"/>
      <c r="P13" s="141" t="s">
        <v>180</v>
      </c>
      <c r="Q13" s="142"/>
      <c r="R13" s="267">
        <v>2024</v>
      </c>
      <c r="S13" s="267"/>
      <c r="T13" s="4" t="s">
        <v>1</v>
      </c>
      <c r="U13" s="267">
        <v>5</v>
      </c>
      <c r="V13" s="267"/>
      <c r="W13" s="4" t="s">
        <v>24</v>
      </c>
      <c r="X13" s="267">
        <v>30</v>
      </c>
      <c r="Y13" s="267"/>
      <c r="Z13" s="5" t="s">
        <v>23</v>
      </c>
    </row>
    <row r="14" spans="1:34" s="34" customFormat="1" ht="30.95" customHeight="1">
      <c r="A14" s="113" t="s">
        <v>181</v>
      </c>
      <c r="B14" s="114"/>
      <c r="C14" s="115"/>
      <c r="D14" s="156" t="s">
        <v>182</v>
      </c>
      <c r="E14" s="156"/>
      <c r="F14" s="156"/>
      <c r="G14" s="156"/>
      <c r="H14" s="156"/>
      <c r="I14" s="156"/>
      <c r="J14" s="156"/>
      <c r="K14" s="157" t="s">
        <v>4</v>
      </c>
      <c r="L14" s="158"/>
      <c r="M14" s="158"/>
      <c r="N14" s="158"/>
      <c r="O14" s="158"/>
      <c r="P14" s="158"/>
      <c r="Q14" s="158"/>
      <c r="R14" s="158"/>
      <c r="S14" s="157" t="s">
        <v>183</v>
      </c>
      <c r="T14" s="158"/>
      <c r="U14" s="158"/>
      <c r="V14" s="158"/>
      <c r="W14" s="158"/>
      <c r="X14" s="158"/>
      <c r="Y14" s="158"/>
      <c r="Z14" s="159"/>
    </row>
    <row r="15" spans="1:34" s="34" customFormat="1" ht="30.95" customHeight="1">
      <c r="A15" s="116"/>
      <c r="B15" s="117"/>
      <c r="C15" s="118"/>
      <c r="D15" s="291" t="s">
        <v>196</v>
      </c>
      <c r="E15" s="291"/>
      <c r="F15" s="291"/>
      <c r="G15" s="291"/>
      <c r="H15" s="291"/>
      <c r="I15" s="291"/>
      <c r="J15" s="291"/>
      <c r="K15" s="292" t="s">
        <v>197</v>
      </c>
      <c r="L15" s="293"/>
      <c r="M15" s="293"/>
      <c r="N15" s="293"/>
      <c r="O15" s="293"/>
      <c r="P15" s="293"/>
      <c r="Q15" s="293"/>
      <c r="R15" s="293"/>
      <c r="S15" s="294" t="s">
        <v>198</v>
      </c>
      <c r="T15" s="295"/>
      <c r="U15" s="295"/>
      <c r="V15" s="295"/>
      <c r="W15" s="295"/>
      <c r="X15" s="295"/>
      <c r="Y15" s="295"/>
      <c r="Z15" s="296"/>
      <c r="AB15" s="19"/>
    </row>
    <row r="16" spans="1:34" s="34" customFormat="1" ht="30.95" customHeight="1">
      <c r="A16" s="116"/>
      <c r="B16" s="117"/>
      <c r="C16" s="118"/>
      <c r="D16" s="166" t="s">
        <v>120</v>
      </c>
      <c r="E16" s="166"/>
      <c r="F16" s="166"/>
      <c r="G16" s="166"/>
      <c r="H16" s="166"/>
      <c r="I16" s="166"/>
      <c r="J16" s="166"/>
      <c r="K16" s="167" t="s">
        <v>121</v>
      </c>
      <c r="L16" s="168"/>
      <c r="M16" s="168"/>
      <c r="N16" s="168"/>
      <c r="O16" s="169" t="s">
        <v>184</v>
      </c>
      <c r="P16" s="170"/>
      <c r="Q16" s="170"/>
      <c r="R16" s="170"/>
      <c r="S16" s="170"/>
      <c r="T16" s="170"/>
      <c r="U16" s="148" t="s">
        <v>185</v>
      </c>
      <c r="V16" s="149"/>
      <c r="W16" s="149"/>
      <c r="X16" s="149"/>
      <c r="Y16" s="149"/>
      <c r="Z16" s="150"/>
    </row>
    <row r="17" spans="1:38" s="34" customFormat="1" ht="30.95" customHeight="1">
      <c r="A17" s="119"/>
      <c r="B17" s="120"/>
      <c r="C17" s="121"/>
      <c r="D17" s="286" t="s">
        <v>199</v>
      </c>
      <c r="E17" s="286"/>
      <c r="F17" s="286"/>
      <c r="G17" s="286"/>
      <c r="H17" s="286"/>
      <c r="I17" s="286"/>
      <c r="J17" s="286"/>
      <c r="K17" s="287">
        <v>2</v>
      </c>
      <c r="L17" s="288"/>
      <c r="M17" s="97" t="s">
        <v>187</v>
      </c>
      <c r="N17" s="97"/>
      <c r="O17" s="287">
        <v>2023</v>
      </c>
      <c r="P17" s="288"/>
      <c r="Q17" s="288"/>
      <c r="R17" s="72" t="s">
        <v>1</v>
      </c>
      <c r="S17" s="84">
        <v>4</v>
      </c>
      <c r="T17" s="74" t="s">
        <v>162</v>
      </c>
      <c r="U17" s="289">
        <v>2025</v>
      </c>
      <c r="V17" s="290"/>
      <c r="W17" s="290"/>
      <c r="X17" s="74" t="s">
        <v>1</v>
      </c>
      <c r="Y17" s="85">
        <v>3</v>
      </c>
      <c r="Z17" s="76" t="s">
        <v>24</v>
      </c>
    </row>
    <row r="18" spans="1:38" s="34" customFormat="1" ht="27" customHeight="1">
      <c r="A18" s="77"/>
      <c r="B18" s="77"/>
      <c r="C18" s="77"/>
      <c r="D18" s="78"/>
      <c r="E18" s="79"/>
      <c r="F18" s="78"/>
      <c r="G18" s="79"/>
      <c r="H18" s="78"/>
      <c r="I18" s="80"/>
      <c r="J18" s="81"/>
      <c r="K18" s="81"/>
      <c r="L18" s="81"/>
      <c r="M18" s="81"/>
      <c r="N18" s="82"/>
      <c r="O18" s="82"/>
      <c r="P18" s="80"/>
      <c r="Q18" s="77"/>
      <c r="R18" s="77"/>
      <c r="S18" s="77"/>
      <c r="T18" s="77"/>
      <c r="U18" s="301"/>
      <c r="V18" s="302"/>
      <c r="W18" s="302"/>
      <c r="X18" s="302"/>
      <c r="Y18" s="302"/>
      <c r="Z18" s="96"/>
    </row>
    <row r="19" spans="1:38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5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30" customFormat="1" ht="12.75" customHeight="1">
      <c r="A20" s="19" t="s">
        <v>188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38" ht="39.950000000000003" customHeight="1">
      <c r="A21" s="180" t="s">
        <v>117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2"/>
      <c r="N21" s="183" t="s">
        <v>45</v>
      </c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5"/>
    </row>
    <row r="22" spans="1:38" ht="30" customHeight="1">
      <c r="A22" s="171" t="s">
        <v>42</v>
      </c>
      <c r="B22" s="172"/>
      <c r="C22" s="172"/>
      <c r="D22" s="172"/>
      <c r="E22" s="172"/>
      <c r="F22" s="172"/>
      <c r="G22" s="172"/>
      <c r="H22" s="303">
        <v>100000</v>
      </c>
      <c r="I22" s="304"/>
      <c r="J22" s="304"/>
      <c r="K22" s="304"/>
      <c r="L22" s="304"/>
      <c r="M22" s="33" t="s">
        <v>17</v>
      </c>
      <c r="N22" s="171" t="s">
        <v>37</v>
      </c>
      <c r="O22" s="172"/>
      <c r="P22" s="172"/>
      <c r="Q22" s="172"/>
      <c r="R22" s="172"/>
      <c r="S22" s="172"/>
      <c r="T22" s="172"/>
      <c r="U22" s="305">
        <v>30000</v>
      </c>
      <c r="V22" s="306"/>
      <c r="W22" s="306"/>
      <c r="X22" s="306"/>
      <c r="Y22" s="306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30" customHeight="1">
      <c r="A23" s="171" t="s">
        <v>32</v>
      </c>
      <c r="B23" s="172"/>
      <c r="C23" s="172"/>
      <c r="D23" s="172"/>
      <c r="E23" s="172"/>
      <c r="F23" s="172"/>
      <c r="G23" s="173"/>
      <c r="H23" s="297">
        <v>20000</v>
      </c>
      <c r="I23" s="298"/>
      <c r="J23" s="298"/>
      <c r="K23" s="298"/>
      <c r="L23" s="298"/>
      <c r="M23" s="33" t="s">
        <v>17</v>
      </c>
      <c r="N23" s="176" t="s">
        <v>138</v>
      </c>
      <c r="O23" s="177"/>
      <c r="P23" s="177"/>
      <c r="Q23" s="177"/>
      <c r="R23" s="177"/>
      <c r="S23" s="177"/>
      <c r="T23" s="177"/>
      <c r="U23" s="299">
        <v>30000</v>
      </c>
      <c r="V23" s="300"/>
      <c r="W23" s="300"/>
      <c r="X23" s="300"/>
      <c r="Y23" s="300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30" customHeight="1">
      <c r="A24" s="171" t="s">
        <v>33</v>
      </c>
      <c r="B24" s="172"/>
      <c r="C24" s="172"/>
      <c r="D24" s="172"/>
      <c r="E24" s="172"/>
      <c r="F24" s="172"/>
      <c r="G24" s="173"/>
      <c r="H24" s="297">
        <v>0</v>
      </c>
      <c r="I24" s="298"/>
      <c r="J24" s="298"/>
      <c r="K24" s="298"/>
      <c r="L24" s="298"/>
      <c r="M24" s="33" t="s">
        <v>17</v>
      </c>
      <c r="N24" s="176" t="s">
        <v>139</v>
      </c>
      <c r="O24" s="177"/>
      <c r="P24" s="177"/>
      <c r="Q24" s="177"/>
      <c r="R24" s="177"/>
      <c r="S24" s="177"/>
      <c r="T24" s="177"/>
      <c r="U24" s="299">
        <v>30000</v>
      </c>
      <c r="V24" s="300"/>
      <c r="W24" s="300"/>
      <c r="X24" s="300"/>
      <c r="Y24" s="300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30" customHeight="1">
      <c r="A25" s="171" t="s">
        <v>34</v>
      </c>
      <c r="B25" s="172"/>
      <c r="C25" s="172"/>
      <c r="D25" s="172"/>
      <c r="E25" s="172"/>
      <c r="F25" s="172"/>
      <c r="G25" s="173"/>
      <c r="H25" s="299">
        <v>20000</v>
      </c>
      <c r="I25" s="300"/>
      <c r="J25" s="300"/>
      <c r="K25" s="300"/>
      <c r="L25" s="300"/>
      <c r="M25" s="33" t="s">
        <v>17</v>
      </c>
      <c r="N25" s="176" t="s">
        <v>140</v>
      </c>
      <c r="O25" s="177"/>
      <c r="P25" s="177"/>
      <c r="Q25" s="177"/>
      <c r="R25" s="177"/>
      <c r="S25" s="177"/>
      <c r="T25" s="192"/>
      <c r="U25" s="299">
        <v>30000</v>
      </c>
      <c r="V25" s="300"/>
      <c r="W25" s="300"/>
      <c r="X25" s="300"/>
      <c r="Y25" s="300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30" customHeight="1">
      <c r="A26" s="171" t="s">
        <v>35</v>
      </c>
      <c r="B26" s="172"/>
      <c r="C26" s="172"/>
      <c r="D26" s="172"/>
      <c r="E26" s="172"/>
      <c r="F26" s="172"/>
      <c r="G26" s="173"/>
      <c r="H26" s="309">
        <v>0</v>
      </c>
      <c r="I26" s="310"/>
      <c r="J26" s="310"/>
      <c r="K26" s="310"/>
      <c r="L26" s="310"/>
      <c r="M26" s="33" t="s">
        <v>17</v>
      </c>
      <c r="N26" s="176" t="s">
        <v>141</v>
      </c>
      <c r="O26" s="177"/>
      <c r="P26" s="177"/>
      <c r="Q26" s="177"/>
      <c r="R26" s="177"/>
      <c r="S26" s="177"/>
      <c r="T26" s="192"/>
      <c r="U26" s="299">
        <v>60000</v>
      </c>
      <c r="V26" s="300"/>
      <c r="W26" s="300"/>
      <c r="X26" s="300"/>
      <c r="Y26" s="300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30" customHeight="1">
      <c r="A27" s="171" t="s">
        <v>36</v>
      </c>
      <c r="B27" s="172"/>
      <c r="C27" s="172"/>
      <c r="D27" s="172"/>
      <c r="E27" s="172"/>
      <c r="F27" s="172"/>
      <c r="G27" s="172"/>
      <c r="H27" s="307">
        <v>0</v>
      </c>
      <c r="I27" s="308"/>
      <c r="J27" s="308"/>
      <c r="K27" s="308"/>
      <c r="L27" s="308"/>
      <c r="M27" s="33" t="s">
        <v>17</v>
      </c>
      <c r="N27" s="171" t="s">
        <v>142</v>
      </c>
      <c r="O27" s="172"/>
      <c r="P27" s="172"/>
      <c r="Q27" s="172"/>
      <c r="R27" s="172"/>
      <c r="S27" s="172"/>
      <c r="T27" s="173"/>
      <c r="U27" s="299">
        <v>20000</v>
      </c>
      <c r="V27" s="300"/>
      <c r="W27" s="300"/>
      <c r="X27" s="300"/>
      <c r="Y27" s="300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30" customHeight="1">
      <c r="A28" s="183" t="s">
        <v>144</v>
      </c>
      <c r="B28" s="184"/>
      <c r="C28" s="184"/>
      <c r="D28" s="184"/>
      <c r="E28" s="184"/>
      <c r="F28" s="184"/>
      <c r="G28" s="184"/>
      <c r="H28" s="188">
        <f>SUM(H22:L27)</f>
        <v>140000</v>
      </c>
      <c r="I28" s="189"/>
      <c r="J28" s="189"/>
      <c r="K28" s="189"/>
      <c r="L28" s="189"/>
      <c r="M28" s="33" t="s">
        <v>17</v>
      </c>
      <c r="N28" s="180" t="s">
        <v>143</v>
      </c>
      <c r="O28" s="181"/>
      <c r="P28" s="181"/>
      <c r="Q28" s="181"/>
      <c r="R28" s="181"/>
      <c r="S28" s="181"/>
      <c r="T28" s="181"/>
      <c r="U28" s="190">
        <f>(U22+U24+U25+U26+U27)-U23</f>
        <v>140000</v>
      </c>
      <c r="V28" s="191"/>
      <c r="W28" s="191"/>
      <c r="X28" s="191"/>
      <c r="Y28" s="191"/>
      <c r="Z28" s="33" t="s">
        <v>17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30" customHeight="1">
      <c r="A29" s="193" t="s">
        <v>18</v>
      </c>
      <c r="B29" s="193"/>
      <c r="C29" s="193"/>
      <c r="D29" s="193"/>
      <c r="E29" s="193"/>
      <c r="F29" s="193"/>
      <c r="G29" s="193"/>
      <c r="H29" s="194">
        <f>H28-U28</f>
        <v>0</v>
      </c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5"/>
      <c r="Z29" s="33" t="s">
        <v>17</v>
      </c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29.25" customHeight="1">
      <c r="A31" s="196" t="s">
        <v>189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s="30" customFormat="1" ht="36.950000000000003" customHeight="1">
      <c r="A32" s="197" t="s">
        <v>164</v>
      </c>
      <c r="B32" s="193"/>
      <c r="C32" s="193" t="s">
        <v>145</v>
      </c>
      <c r="D32" s="193"/>
      <c r="E32" s="193"/>
      <c r="F32" s="193"/>
      <c r="G32" s="193"/>
      <c r="H32" s="193"/>
      <c r="I32" s="183" t="s">
        <v>16</v>
      </c>
      <c r="J32" s="184"/>
      <c r="K32" s="184"/>
      <c r="L32" s="184"/>
      <c r="M32" s="185"/>
      <c r="N32" s="180" t="s">
        <v>46</v>
      </c>
      <c r="O32" s="184"/>
      <c r="P32" s="184"/>
      <c r="Q32" s="185"/>
      <c r="R32" s="180" t="s">
        <v>15</v>
      </c>
      <c r="S32" s="181"/>
      <c r="T32" s="181"/>
      <c r="U32" s="181"/>
      <c r="V32" s="181"/>
      <c r="W32" s="182"/>
      <c r="X32" s="180" t="s">
        <v>14</v>
      </c>
      <c r="Y32" s="181"/>
      <c r="Z32" s="182"/>
    </row>
    <row r="33" spans="1:38" s="30" customFormat="1" ht="15" customHeight="1">
      <c r="A33" s="333" t="s">
        <v>147</v>
      </c>
      <c r="B33" s="333"/>
      <c r="C33" s="320" t="s">
        <v>134</v>
      </c>
      <c r="D33" s="320"/>
      <c r="E33" s="320"/>
      <c r="F33" s="320"/>
      <c r="G33" s="320"/>
      <c r="H33" s="320"/>
      <c r="I33" s="321" t="s">
        <v>200</v>
      </c>
      <c r="J33" s="322"/>
      <c r="K33" s="322"/>
      <c r="L33" s="322"/>
      <c r="M33" s="323"/>
      <c r="N33" s="327">
        <v>20000</v>
      </c>
      <c r="O33" s="328"/>
      <c r="P33" s="328"/>
      <c r="Q33" s="218" t="s">
        <v>13</v>
      </c>
      <c r="R33" s="331">
        <v>2023</v>
      </c>
      <c r="S33" s="332"/>
      <c r="T33" s="38" t="s">
        <v>8</v>
      </c>
      <c r="U33" s="86">
        <v>4</v>
      </c>
      <c r="V33" s="38" t="s">
        <v>7</v>
      </c>
      <c r="W33" s="39" t="s">
        <v>9</v>
      </c>
      <c r="X33" s="311" t="s">
        <v>27</v>
      </c>
      <c r="Y33" s="312"/>
      <c r="Z33" s="313"/>
    </row>
    <row r="34" spans="1:38" s="30" customFormat="1" ht="15" customHeight="1">
      <c r="A34" s="333"/>
      <c r="B34" s="333"/>
      <c r="C34" s="320"/>
      <c r="D34" s="320"/>
      <c r="E34" s="320"/>
      <c r="F34" s="320"/>
      <c r="G34" s="320"/>
      <c r="H34" s="320"/>
      <c r="I34" s="324"/>
      <c r="J34" s="325"/>
      <c r="K34" s="325"/>
      <c r="L34" s="325"/>
      <c r="M34" s="326"/>
      <c r="N34" s="329"/>
      <c r="O34" s="330"/>
      <c r="P34" s="330"/>
      <c r="Q34" s="219"/>
      <c r="R34" s="317">
        <v>2025</v>
      </c>
      <c r="S34" s="318"/>
      <c r="T34" s="41" t="s">
        <v>8</v>
      </c>
      <c r="U34" s="87">
        <v>3</v>
      </c>
      <c r="V34" s="41" t="s">
        <v>7</v>
      </c>
      <c r="W34" s="42" t="s">
        <v>6</v>
      </c>
      <c r="X34" s="314"/>
      <c r="Y34" s="315"/>
      <c r="Z34" s="316"/>
    </row>
    <row r="35" spans="1:38" s="30" customFormat="1" ht="15" customHeight="1">
      <c r="A35" s="319"/>
      <c r="B35" s="319"/>
      <c r="C35" s="320"/>
      <c r="D35" s="320"/>
      <c r="E35" s="320"/>
      <c r="F35" s="320"/>
      <c r="G35" s="320"/>
      <c r="H35" s="320"/>
      <c r="I35" s="321"/>
      <c r="J35" s="322"/>
      <c r="K35" s="322"/>
      <c r="L35" s="322"/>
      <c r="M35" s="323"/>
      <c r="N35" s="327"/>
      <c r="O35" s="328"/>
      <c r="P35" s="328"/>
      <c r="Q35" s="218" t="s">
        <v>13</v>
      </c>
      <c r="R35" s="331"/>
      <c r="S35" s="332"/>
      <c r="T35" s="38" t="s">
        <v>8</v>
      </c>
      <c r="U35" s="86"/>
      <c r="V35" s="38" t="s">
        <v>7</v>
      </c>
      <c r="W35" s="39" t="s">
        <v>9</v>
      </c>
      <c r="X35" s="311"/>
      <c r="Y35" s="312"/>
      <c r="Z35" s="313"/>
    </row>
    <row r="36" spans="1:38" s="30" customFormat="1" ht="15" customHeight="1">
      <c r="A36" s="319"/>
      <c r="B36" s="319"/>
      <c r="C36" s="320"/>
      <c r="D36" s="320"/>
      <c r="E36" s="320"/>
      <c r="F36" s="320"/>
      <c r="G36" s="320"/>
      <c r="H36" s="320"/>
      <c r="I36" s="324"/>
      <c r="J36" s="325"/>
      <c r="K36" s="325"/>
      <c r="L36" s="325"/>
      <c r="M36" s="326"/>
      <c r="N36" s="329"/>
      <c r="O36" s="330"/>
      <c r="P36" s="330"/>
      <c r="Q36" s="219"/>
      <c r="R36" s="317"/>
      <c r="S36" s="318"/>
      <c r="T36" s="41" t="s">
        <v>8</v>
      </c>
      <c r="U36" s="87"/>
      <c r="V36" s="41" t="s">
        <v>7</v>
      </c>
      <c r="W36" s="42" t="s">
        <v>6</v>
      </c>
      <c r="X36" s="314"/>
      <c r="Y36" s="315"/>
      <c r="Z36" s="316"/>
    </row>
    <row r="37" spans="1:38" s="30" customFormat="1" ht="15" customHeight="1">
      <c r="A37" s="319"/>
      <c r="B37" s="319"/>
      <c r="C37" s="320"/>
      <c r="D37" s="320"/>
      <c r="E37" s="320"/>
      <c r="F37" s="320"/>
      <c r="G37" s="320"/>
      <c r="H37" s="320"/>
      <c r="I37" s="321"/>
      <c r="J37" s="322"/>
      <c r="K37" s="322"/>
      <c r="L37" s="322"/>
      <c r="M37" s="323"/>
      <c r="N37" s="327"/>
      <c r="O37" s="328"/>
      <c r="P37" s="328"/>
      <c r="Q37" s="218" t="s">
        <v>13</v>
      </c>
      <c r="R37" s="334"/>
      <c r="S37" s="335"/>
      <c r="T37" s="44" t="s">
        <v>8</v>
      </c>
      <c r="U37" s="88"/>
      <c r="V37" s="44" t="s">
        <v>7</v>
      </c>
      <c r="W37" s="45" t="s">
        <v>9</v>
      </c>
      <c r="X37" s="311"/>
      <c r="Y37" s="312"/>
      <c r="Z37" s="313"/>
    </row>
    <row r="38" spans="1:38" ht="15" customHeight="1">
      <c r="A38" s="319"/>
      <c r="B38" s="319"/>
      <c r="C38" s="320"/>
      <c r="D38" s="320"/>
      <c r="E38" s="320"/>
      <c r="F38" s="320"/>
      <c r="G38" s="320"/>
      <c r="H38" s="320"/>
      <c r="I38" s="324"/>
      <c r="J38" s="325"/>
      <c r="K38" s="325"/>
      <c r="L38" s="325"/>
      <c r="M38" s="326"/>
      <c r="N38" s="329"/>
      <c r="O38" s="330"/>
      <c r="P38" s="330"/>
      <c r="Q38" s="219"/>
      <c r="R38" s="317"/>
      <c r="S38" s="318"/>
      <c r="T38" s="41" t="s">
        <v>8</v>
      </c>
      <c r="U38" s="87"/>
      <c r="V38" s="41" t="s">
        <v>7</v>
      </c>
      <c r="W38" s="42" t="s">
        <v>6</v>
      </c>
      <c r="X38" s="314"/>
      <c r="Y38" s="315"/>
      <c r="Z38" s="316"/>
    </row>
    <row r="39" spans="1:38" ht="15" customHeight="1">
      <c r="A39" s="319"/>
      <c r="B39" s="319"/>
      <c r="C39" s="320"/>
      <c r="D39" s="320"/>
      <c r="E39" s="320"/>
      <c r="F39" s="320"/>
      <c r="G39" s="320"/>
      <c r="H39" s="320"/>
      <c r="I39" s="321"/>
      <c r="J39" s="322"/>
      <c r="K39" s="322"/>
      <c r="L39" s="322"/>
      <c r="M39" s="323"/>
      <c r="N39" s="327"/>
      <c r="O39" s="328"/>
      <c r="P39" s="328"/>
      <c r="Q39" s="218" t="s">
        <v>13</v>
      </c>
      <c r="R39" s="334"/>
      <c r="S39" s="335"/>
      <c r="T39" s="44" t="s">
        <v>8</v>
      </c>
      <c r="U39" s="88"/>
      <c r="V39" s="44" t="s">
        <v>7</v>
      </c>
      <c r="W39" s="45" t="s">
        <v>9</v>
      </c>
      <c r="X39" s="311"/>
      <c r="Y39" s="312"/>
      <c r="Z39" s="313"/>
    </row>
    <row r="40" spans="1:38" s="34" customFormat="1" ht="15" customHeight="1">
      <c r="A40" s="319"/>
      <c r="B40" s="319"/>
      <c r="C40" s="320"/>
      <c r="D40" s="320"/>
      <c r="E40" s="320"/>
      <c r="F40" s="320"/>
      <c r="G40" s="320"/>
      <c r="H40" s="320"/>
      <c r="I40" s="324"/>
      <c r="J40" s="325"/>
      <c r="K40" s="325"/>
      <c r="L40" s="325"/>
      <c r="M40" s="326"/>
      <c r="N40" s="329"/>
      <c r="O40" s="330"/>
      <c r="P40" s="330"/>
      <c r="Q40" s="219"/>
      <c r="R40" s="317"/>
      <c r="S40" s="318"/>
      <c r="T40" s="41" t="s">
        <v>8</v>
      </c>
      <c r="U40" s="87"/>
      <c r="V40" s="41" t="s">
        <v>7</v>
      </c>
      <c r="W40" s="42" t="s">
        <v>6</v>
      </c>
      <c r="X40" s="314"/>
      <c r="Y40" s="315"/>
      <c r="Z40" s="31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196" t="s">
        <v>190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225" t="s">
        <v>12</v>
      </c>
      <c r="B43" s="226"/>
      <c r="C43" s="225" t="s">
        <v>160</v>
      </c>
      <c r="D43" s="227"/>
      <c r="E43" s="227"/>
      <c r="F43" s="227"/>
      <c r="G43" s="227"/>
      <c r="H43" s="227"/>
      <c r="I43" s="227"/>
      <c r="J43" s="227"/>
      <c r="K43" s="228"/>
      <c r="L43" s="229" t="s">
        <v>11</v>
      </c>
      <c r="M43" s="227"/>
      <c r="N43" s="227"/>
      <c r="O43" s="227"/>
      <c r="P43" s="227"/>
      <c r="Q43" s="227"/>
      <c r="R43" s="227"/>
      <c r="S43" s="227"/>
      <c r="T43" s="228"/>
      <c r="U43" s="230" t="s">
        <v>10</v>
      </c>
      <c r="V43" s="230"/>
      <c r="W43" s="230"/>
      <c r="X43" s="230"/>
      <c r="Y43" s="230"/>
      <c r="Z43" s="230"/>
    </row>
    <row r="44" spans="1:38" ht="15" customHeight="1">
      <c r="A44" s="336" t="s">
        <v>40</v>
      </c>
      <c r="B44" s="337"/>
      <c r="C44" s="338" t="s">
        <v>201</v>
      </c>
      <c r="D44" s="339"/>
      <c r="E44" s="339"/>
      <c r="F44" s="339"/>
      <c r="G44" s="339"/>
      <c r="H44" s="339"/>
      <c r="I44" s="339"/>
      <c r="J44" s="339"/>
      <c r="K44" s="340"/>
      <c r="L44" s="344"/>
      <c r="M44" s="345"/>
      <c r="N44" s="345"/>
      <c r="O44" s="345"/>
      <c r="P44" s="345"/>
      <c r="Q44" s="345"/>
      <c r="R44" s="345"/>
      <c r="S44" s="345"/>
      <c r="T44" s="346"/>
      <c r="U44" s="350">
        <v>2016</v>
      </c>
      <c r="V44" s="351"/>
      <c r="W44" s="52" t="s">
        <v>8</v>
      </c>
      <c r="X44" s="89">
        <v>4</v>
      </c>
      <c r="Y44" s="54" t="s">
        <v>7</v>
      </c>
      <c r="Z44" s="55" t="s">
        <v>9</v>
      </c>
    </row>
    <row r="45" spans="1:38" ht="15" customHeight="1">
      <c r="A45" s="336"/>
      <c r="B45" s="337"/>
      <c r="C45" s="341"/>
      <c r="D45" s="342"/>
      <c r="E45" s="342"/>
      <c r="F45" s="342"/>
      <c r="G45" s="342"/>
      <c r="H45" s="342"/>
      <c r="I45" s="342"/>
      <c r="J45" s="342"/>
      <c r="K45" s="343"/>
      <c r="L45" s="347"/>
      <c r="M45" s="348"/>
      <c r="N45" s="348"/>
      <c r="O45" s="348"/>
      <c r="P45" s="348"/>
      <c r="Q45" s="348"/>
      <c r="R45" s="348"/>
      <c r="S45" s="348"/>
      <c r="T45" s="349"/>
      <c r="U45" s="352">
        <v>2019</v>
      </c>
      <c r="V45" s="353"/>
      <c r="W45" s="56" t="s">
        <v>8</v>
      </c>
      <c r="X45" s="90">
        <v>3</v>
      </c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249" t="s">
        <v>40</v>
      </c>
      <c r="B46" s="250"/>
      <c r="C46" s="338" t="s">
        <v>230</v>
      </c>
      <c r="D46" s="339"/>
      <c r="E46" s="339"/>
      <c r="F46" s="339"/>
      <c r="G46" s="339"/>
      <c r="H46" s="339"/>
      <c r="I46" s="339"/>
      <c r="J46" s="339"/>
      <c r="K46" s="340"/>
      <c r="L46" s="239"/>
      <c r="M46" s="240"/>
      <c r="N46" s="240"/>
      <c r="O46" s="240"/>
      <c r="P46" s="240"/>
      <c r="Q46" s="240"/>
      <c r="R46" s="240"/>
      <c r="S46" s="240"/>
      <c r="T46" s="241"/>
      <c r="U46" s="350">
        <v>2019</v>
      </c>
      <c r="V46" s="351"/>
      <c r="W46" s="52" t="s">
        <v>8</v>
      </c>
      <c r="X46" s="89">
        <v>4</v>
      </c>
      <c r="Y46" s="54" t="s">
        <v>7</v>
      </c>
      <c r="Z46" s="55" t="s">
        <v>9</v>
      </c>
    </row>
    <row r="47" spans="1:38" ht="15" customHeight="1">
      <c r="A47" s="249"/>
      <c r="B47" s="250"/>
      <c r="C47" s="341"/>
      <c r="D47" s="342"/>
      <c r="E47" s="342"/>
      <c r="F47" s="342"/>
      <c r="G47" s="342"/>
      <c r="H47" s="342"/>
      <c r="I47" s="342"/>
      <c r="J47" s="342"/>
      <c r="K47" s="343"/>
      <c r="L47" s="242"/>
      <c r="M47" s="243"/>
      <c r="N47" s="243"/>
      <c r="O47" s="243"/>
      <c r="P47" s="243"/>
      <c r="Q47" s="243"/>
      <c r="R47" s="243"/>
      <c r="S47" s="243"/>
      <c r="T47" s="244"/>
      <c r="U47" s="352">
        <v>2023</v>
      </c>
      <c r="V47" s="353"/>
      <c r="W47" s="56" t="s">
        <v>8</v>
      </c>
      <c r="X47" s="90">
        <v>3</v>
      </c>
      <c r="Y47" s="58" t="s">
        <v>7</v>
      </c>
      <c r="Z47" s="59" t="s">
        <v>6</v>
      </c>
    </row>
    <row r="48" spans="1:38" ht="15" customHeight="1">
      <c r="A48" s="249"/>
      <c r="B48" s="250"/>
      <c r="C48" s="233"/>
      <c r="D48" s="234"/>
      <c r="E48" s="234"/>
      <c r="F48" s="234"/>
      <c r="G48" s="234"/>
      <c r="H48" s="234"/>
      <c r="I48" s="234"/>
      <c r="J48" s="234"/>
      <c r="K48" s="235"/>
      <c r="L48" s="239"/>
      <c r="M48" s="240"/>
      <c r="N48" s="240"/>
      <c r="O48" s="240"/>
      <c r="P48" s="240"/>
      <c r="Q48" s="240"/>
      <c r="R48" s="240"/>
      <c r="S48" s="240"/>
      <c r="T48" s="241"/>
      <c r="U48" s="245"/>
      <c r="V48" s="246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 ht="15" customHeight="1">
      <c r="A49" s="249"/>
      <c r="B49" s="250"/>
      <c r="C49" s="236"/>
      <c r="D49" s="237"/>
      <c r="E49" s="237"/>
      <c r="F49" s="237"/>
      <c r="G49" s="237"/>
      <c r="H49" s="237"/>
      <c r="I49" s="237"/>
      <c r="J49" s="237"/>
      <c r="K49" s="238"/>
      <c r="L49" s="242"/>
      <c r="M49" s="243"/>
      <c r="N49" s="243"/>
      <c r="O49" s="243"/>
      <c r="P49" s="243"/>
      <c r="Q49" s="243"/>
      <c r="R49" s="243"/>
      <c r="S49" s="243"/>
      <c r="T49" s="244"/>
      <c r="U49" s="247"/>
      <c r="V49" s="248"/>
      <c r="W49" s="56" t="s">
        <v>8</v>
      </c>
      <c r="X49" s="57"/>
      <c r="Y49" s="58" t="s">
        <v>7</v>
      </c>
      <c r="Z49" s="59" t="s">
        <v>6</v>
      </c>
    </row>
    <row r="50" spans="1:38" ht="15" customHeight="1">
      <c r="A50" s="249"/>
      <c r="B50" s="250"/>
      <c r="C50" s="233"/>
      <c r="D50" s="234"/>
      <c r="E50" s="234"/>
      <c r="F50" s="234"/>
      <c r="G50" s="234"/>
      <c r="H50" s="234"/>
      <c r="I50" s="234"/>
      <c r="J50" s="234"/>
      <c r="K50" s="235"/>
      <c r="L50" s="239"/>
      <c r="M50" s="240"/>
      <c r="N50" s="240"/>
      <c r="O50" s="240"/>
      <c r="P50" s="240"/>
      <c r="Q50" s="240"/>
      <c r="R50" s="240"/>
      <c r="S50" s="240"/>
      <c r="T50" s="241"/>
      <c r="U50" s="245"/>
      <c r="V50" s="246"/>
      <c r="W50" s="52" t="s">
        <v>8</v>
      </c>
      <c r="X50" s="53"/>
      <c r="Y50" s="54" t="s">
        <v>7</v>
      </c>
      <c r="Z50" s="55" t="s">
        <v>9</v>
      </c>
    </row>
    <row r="51" spans="1:38" ht="15" customHeight="1">
      <c r="A51" s="249"/>
      <c r="B51" s="250"/>
      <c r="C51" s="236"/>
      <c r="D51" s="237"/>
      <c r="E51" s="237"/>
      <c r="F51" s="237"/>
      <c r="G51" s="237"/>
      <c r="H51" s="237"/>
      <c r="I51" s="237"/>
      <c r="J51" s="237"/>
      <c r="K51" s="238"/>
      <c r="L51" s="242"/>
      <c r="M51" s="243"/>
      <c r="N51" s="243"/>
      <c r="O51" s="243"/>
      <c r="P51" s="243"/>
      <c r="Q51" s="243"/>
      <c r="R51" s="243"/>
      <c r="S51" s="243"/>
      <c r="T51" s="244"/>
      <c r="U51" s="247"/>
      <c r="V51" s="248"/>
      <c r="W51" s="56" t="s">
        <v>8</v>
      </c>
      <c r="X51" s="57"/>
      <c r="Y51" s="58" t="s">
        <v>7</v>
      </c>
      <c r="Z51" s="59" t="s">
        <v>6</v>
      </c>
    </row>
    <row r="52" spans="1:38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8" ht="18" customHeight="1">
      <c r="A53" s="19" t="s">
        <v>231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1:38" ht="279.95" customHeight="1">
      <c r="A54" s="354" t="s">
        <v>202</v>
      </c>
      <c r="B54" s="355"/>
      <c r="C54" s="355"/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355"/>
      <c r="X54" s="355"/>
      <c r="Y54" s="355"/>
      <c r="Z54" s="356"/>
    </row>
    <row r="55" spans="1:38" ht="12.75" customHeight="1">
      <c r="A55" s="46"/>
      <c r="B55" s="46"/>
      <c r="C55" s="47"/>
      <c r="D55" s="47"/>
      <c r="E55" s="47"/>
      <c r="F55" s="47"/>
      <c r="G55" s="47"/>
      <c r="H55" s="47"/>
      <c r="I55" s="48"/>
      <c r="J55" s="48"/>
      <c r="K55" s="48"/>
      <c r="L55" s="48"/>
      <c r="M55" s="48"/>
      <c r="N55" s="49"/>
      <c r="O55" s="49"/>
      <c r="P55" s="49"/>
      <c r="Q55" s="46"/>
      <c r="R55" s="50"/>
      <c r="S55" s="50"/>
      <c r="T55" s="44"/>
      <c r="U55" s="50"/>
      <c r="V55" s="44"/>
      <c r="W55" s="51"/>
      <c r="X55" s="47"/>
      <c r="Y55" s="47"/>
      <c r="Z55" s="47"/>
    </row>
    <row r="56" spans="1:38" ht="15" customHeight="1">
      <c r="A56" s="19" t="s">
        <v>227</v>
      </c>
    </row>
    <row r="57" spans="1:38" ht="279.95" customHeight="1">
      <c r="A57" s="354" t="s">
        <v>203</v>
      </c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6"/>
    </row>
    <row r="58" spans="1:38" ht="12.75" customHeight="1">
      <c r="A58" s="46"/>
      <c r="B58" s="46"/>
      <c r="C58" s="47"/>
      <c r="D58" s="47"/>
      <c r="E58" s="47"/>
      <c r="F58" s="47"/>
      <c r="G58" s="47"/>
      <c r="H58" s="47"/>
      <c r="I58" s="48"/>
      <c r="J58" s="48"/>
      <c r="K58" s="48"/>
      <c r="L58" s="48"/>
      <c r="M58" s="48"/>
      <c r="N58" s="49"/>
      <c r="O58" s="49"/>
      <c r="P58" s="49"/>
      <c r="Q58" s="46"/>
      <c r="R58" s="50"/>
      <c r="S58" s="50"/>
      <c r="T58" s="44"/>
      <c r="U58" s="50"/>
      <c r="V58" s="44"/>
      <c r="W58" s="51"/>
      <c r="X58" s="47"/>
      <c r="Y58" s="47"/>
      <c r="Z58" s="47"/>
    </row>
    <row r="59" spans="1:38" ht="15" customHeight="1">
      <c r="A59" s="19" t="s">
        <v>228</v>
      </c>
      <c r="AA59" s="62"/>
      <c r="AB59" s="62"/>
      <c r="AC59" s="62"/>
      <c r="AD59" s="62"/>
      <c r="AE59" s="62"/>
      <c r="AF59" s="62"/>
      <c r="AG59" s="62"/>
    </row>
    <row r="60" spans="1:38" ht="30" customHeight="1">
      <c r="A60" s="255" t="s">
        <v>38</v>
      </c>
      <c r="B60" s="256"/>
      <c r="C60" s="256"/>
      <c r="D60" s="256"/>
      <c r="E60" s="256"/>
      <c r="F60" s="257"/>
      <c r="G60" s="357" t="s">
        <v>204</v>
      </c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9"/>
    </row>
    <row r="61" spans="1:38" ht="15" customHeight="1">
      <c r="A61" s="60" t="s">
        <v>130</v>
      </c>
      <c r="Z61" s="61"/>
    </row>
    <row r="62" spans="1:38" ht="279.95" customHeight="1">
      <c r="A62" s="360" t="s">
        <v>205</v>
      </c>
      <c r="B62" s="361"/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361"/>
      <c r="W62" s="361"/>
      <c r="X62" s="361"/>
      <c r="Y62" s="361"/>
      <c r="Z62" s="362"/>
      <c r="AA62" s="63"/>
      <c r="AB62" s="63"/>
      <c r="AC62" s="63"/>
      <c r="AD62" s="63"/>
      <c r="AE62" s="63"/>
      <c r="AF62" s="63"/>
      <c r="AG62" s="63"/>
      <c r="AH62" s="64"/>
      <c r="AI62" s="64"/>
    </row>
    <row r="63" spans="1:38">
      <c r="A63" s="46"/>
      <c r="B63" s="46"/>
      <c r="C63" s="47"/>
      <c r="D63" s="47"/>
      <c r="E63" s="47"/>
      <c r="F63" s="47"/>
      <c r="G63" s="47"/>
      <c r="H63" s="47"/>
      <c r="I63" s="48"/>
      <c r="J63" s="48"/>
      <c r="K63" s="48"/>
      <c r="L63" s="48"/>
      <c r="M63" s="48"/>
      <c r="N63" s="49"/>
      <c r="O63" s="49"/>
      <c r="P63" s="49"/>
      <c r="Q63" s="46"/>
      <c r="R63" s="50"/>
      <c r="S63" s="50"/>
      <c r="T63" s="44"/>
      <c r="U63" s="50"/>
      <c r="V63" s="44"/>
      <c r="W63" s="51"/>
      <c r="X63" s="47"/>
      <c r="Y63" s="47"/>
      <c r="Z63" s="47"/>
    </row>
    <row r="64" spans="1:38" ht="15" customHeight="1">
      <c r="A64" s="19" t="s">
        <v>167</v>
      </c>
    </row>
    <row r="65" spans="1:26" ht="279.95" customHeight="1">
      <c r="A65" s="354" t="s">
        <v>206</v>
      </c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6"/>
    </row>
    <row r="67" spans="1:26" ht="15" customHeight="1">
      <c r="A67" s="19" t="s">
        <v>166</v>
      </c>
    </row>
    <row r="68" spans="1:26" ht="279.95" customHeight="1">
      <c r="A68" s="354" t="s">
        <v>229</v>
      </c>
      <c r="B68" s="355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6"/>
    </row>
    <row r="69" spans="1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Y70" s="19" t="s">
        <v>0</v>
      </c>
    </row>
    <row r="71" spans="1:26" ht="15" customHeight="1">
      <c r="A71" s="19" t="s">
        <v>5</v>
      </c>
    </row>
    <row r="72" spans="1:26" ht="60" customHeight="1">
      <c r="A72" s="251" t="s">
        <v>47</v>
      </c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</row>
    <row r="89" spans="27:33">
      <c r="AA89" s="64"/>
      <c r="AB89" s="64"/>
      <c r="AC89" s="64"/>
      <c r="AD89" s="64"/>
      <c r="AE89" s="64"/>
      <c r="AF89" s="64"/>
      <c r="AG89" s="64"/>
    </row>
    <row r="99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</sheetData>
  <mergeCells count="147">
    <mergeCell ref="A72:Z72"/>
    <mergeCell ref="A57:Z57"/>
    <mergeCell ref="A60:F60"/>
    <mergeCell ref="G60:Z60"/>
    <mergeCell ref="A62:Z62"/>
    <mergeCell ref="A65:Z65"/>
    <mergeCell ref="A68:Z68"/>
    <mergeCell ref="A50:B51"/>
    <mergeCell ref="C50:K51"/>
    <mergeCell ref="L50:T51"/>
    <mergeCell ref="U50:V50"/>
    <mergeCell ref="U51:V51"/>
    <mergeCell ref="A54:Z54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  <mergeCell ref="U49:V49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3:G23"/>
    <mergeCell ref="H23:L23"/>
    <mergeCell ref="N23:T23"/>
    <mergeCell ref="U23:Y23"/>
    <mergeCell ref="A24:G24"/>
    <mergeCell ref="H24:L24"/>
    <mergeCell ref="N24:T24"/>
    <mergeCell ref="U24:Y24"/>
    <mergeCell ref="U18:Y18"/>
    <mergeCell ref="A21:M21"/>
    <mergeCell ref="N21:Z21"/>
    <mergeCell ref="A22:G22"/>
    <mergeCell ref="H22:L22"/>
    <mergeCell ref="N22:T22"/>
    <mergeCell ref="U22:Y22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2">
    <dataValidation type="list" allowBlank="1" showInputMessage="1" showErrorMessage="1" sqref="BC2" xr:uid="{7A2F8AF7-C28F-4FEA-976E-983754C82250}">
      <formula1>"a,b"</formula1>
    </dataValidation>
    <dataValidation type="whole" allowBlank="1" showErrorMessage="1" error="1~12の数字を入力してください" sqref="W3" xr:uid="{903BA301-CBF5-4FBC-8381-F7CD489CF1E8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0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9649876-B6BA-49B3-B2C2-3C9E30F64878}">
          <x14:formula1>
            <xm:f>リスト!$G$3:$G$5</xm:f>
          </x14:formula1>
          <xm:sqref>X35:Z41 X52:Z58 X63:Z64</xm:sqref>
        </x14:dataValidation>
        <x14:dataValidation type="list" allowBlank="1" showInputMessage="1" showErrorMessage="1" xr:uid="{B07FAD46-CEFD-458E-9543-9D232BD72659}">
          <x14:formula1>
            <xm:f>リスト!$J$2:$J$4</xm:f>
          </x14:formula1>
          <xm:sqref>A44:B45</xm:sqref>
        </x14:dataValidation>
        <x14:dataValidation type="list" allowBlank="1" showInputMessage="1" showErrorMessage="1" xr:uid="{6A92A249-4626-4EC2-90FA-1A1E12624D35}">
          <x14:formula1>
            <xm:f>リスト!$G$2:$G$5</xm:f>
          </x14:formula1>
          <xm:sqref>X33:Z34</xm:sqref>
        </x14:dataValidation>
        <x14:dataValidation type="list" allowBlank="1" showInputMessage="1" showErrorMessage="1" xr:uid="{6A867BF3-7F43-4FDD-81DD-32A2A60549B0}">
          <x14:formula1>
            <xm:f>リスト!$Q$2:$Q$4</xm:f>
          </x14:formula1>
          <xm:sqref>A33:B34</xm:sqref>
        </x14:dataValidation>
        <x14:dataValidation type="list" allowBlank="1" showInputMessage="1" showErrorMessage="1" xr:uid="{818F5364-DC6A-4F7D-8F8D-C62CCE9C1C84}">
          <x14:formula1>
            <xm:f>リスト!$Q$3:$Q$4</xm:f>
          </x14:formula1>
          <xm:sqref>A35:B40</xm:sqref>
        </x14:dataValidation>
        <x14:dataValidation type="list" allowBlank="1" showInputMessage="1" showErrorMessage="1" xr:uid="{2E7C867D-47FC-49DA-808C-CE7428D13817}">
          <x14:formula1>
            <xm:f>リスト!$J$3:$J$4</xm:f>
          </x14:formula1>
          <xm:sqref>A46:B51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0F50D-0B62-413C-84E9-DDD92125F97F}">
  <sheetPr codeName="Sheet3"/>
  <dimension ref="A1:W87"/>
  <sheetViews>
    <sheetView workbookViewId="0">
      <selection activeCell="A54" sqref="A54:Z54"/>
    </sheetView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26</v>
      </c>
      <c r="J1" s="2" t="s">
        <v>39</v>
      </c>
      <c r="M1" s="2" t="s">
        <v>43</v>
      </c>
      <c r="O1" s="2" t="s">
        <v>127</v>
      </c>
      <c r="Q1" s="2" t="s">
        <v>146</v>
      </c>
      <c r="S1" s="2" t="s">
        <v>173</v>
      </c>
      <c r="U1" s="2" t="s">
        <v>207</v>
      </c>
      <c r="W1" s="2" t="s">
        <v>208</v>
      </c>
    </row>
    <row r="2" spans="1:23" ht="15.75" customHeight="1">
      <c r="A2" s="15" t="s">
        <v>126</v>
      </c>
      <c r="D2" s="15" t="s">
        <v>133</v>
      </c>
      <c r="G2" s="16" t="s">
        <v>132</v>
      </c>
      <c r="J2" s="17" t="s">
        <v>132</v>
      </c>
      <c r="M2" s="3" t="s">
        <v>44</v>
      </c>
      <c r="O2" s="15" t="s">
        <v>131</v>
      </c>
      <c r="Q2" s="17" t="s">
        <v>132</v>
      </c>
      <c r="S2" s="17" t="s">
        <v>209</v>
      </c>
      <c r="U2" s="17" t="s">
        <v>209</v>
      </c>
      <c r="W2" s="17" t="s">
        <v>209</v>
      </c>
    </row>
    <row r="3" spans="1:23" ht="15.75" customHeight="1">
      <c r="A3" s="3" t="s">
        <v>125</v>
      </c>
      <c r="D3" s="3" t="s">
        <v>210</v>
      </c>
      <c r="G3" s="3" t="s">
        <v>27</v>
      </c>
      <c r="J3" s="3" t="s">
        <v>40</v>
      </c>
      <c r="M3" s="6">
        <v>1</v>
      </c>
      <c r="O3" s="3" t="s">
        <v>30</v>
      </c>
      <c r="Q3" s="3" t="s">
        <v>147</v>
      </c>
      <c r="S3" s="3">
        <v>2007</v>
      </c>
      <c r="U3" s="3">
        <v>2024</v>
      </c>
      <c r="W3" s="3">
        <v>2025</v>
      </c>
    </row>
    <row r="4" spans="1:23">
      <c r="A4" s="3" t="s">
        <v>124</v>
      </c>
      <c r="D4" s="3" t="s">
        <v>225</v>
      </c>
      <c r="G4" s="3" t="s">
        <v>29</v>
      </c>
      <c r="J4" s="3" t="s">
        <v>41</v>
      </c>
      <c r="M4" s="6">
        <v>2</v>
      </c>
      <c r="O4" s="3" t="s">
        <v>128</v>
      </c>
      <c r="Q4" s="3" t="s">
        <v>161</v>
      </c>
      <c r="S4" s="3">
        <v>2006</v>
      </c>
      <c r="U4" s="3">
        <v>2023</v>
      </c>
      <c r="W4" s="3">
        <v>2026</v>
      </c>
    </row>
    <row r="5" spans="1:23" ht="19.5" customHeight="1">
      <c r="A5" s="3" t="s">
        <v>31</v>
      </c>
      <c r="D5" s="3" t="s">
        <v>211</v>
      </c>
      <c r="G5" s="3" t="s">
        <v>28</v>
      </c>
      <c r="M5" s="6">
        <v>3</v>
      </c>
      <c r="O5" s="3" t="s">
        <v>129</v>
      </c>
      <c r="S5" s="3">
        <v>2005</v>
      </c>
      <c r="U5" s="3">
        <v>2022</v>
      </c>
      <c r="W5" s="3">
        <v>2027</v>
      </c>
    </row>
    <row r="6" spans="1:23">
      <c r="A6" s="3" t="s">
        <v>123</v>
      </c>
      <c r="D6" s="3" t="s">
        <v>226</v>
      </c>
      <c r="S6" s="3">
        <v>2004</v>
      </c>
      <c r="U6" s="3">
        <f>U5-1</f>
        <v>2021</v>
      </c>
      <c r="W6" s="3">
        <v>2028</v>
      </c>
    </row>
    <row r="7" spans="1:23">
      <c r="A7" s="3" t="s">
        <v>122</v>
      </c>
      <c r="S7" s="3">
        <v>2003</v>
      </c>
      <c r="U7" s="3">
        <f t="shared" ref="U7:U14" si="0">U6-1</f>
        <v>2020</v>
      </c>
      <c r="W7" s="3">
        <v>2029</v>
      </c>
    </row>
    <row r="8" spans="1:23">
      <c r="A8" s="3" t="s">
        <v>118</v>
      </c>
      <c r="S8" s="3">
        <v>2002</v>
      </c>
      <c r="U8" s="3">
        <f t="shared" si="0"/>
        <v>2019</v>
      </c>
      <c r="W8" s="3">
        <v>2030</v>
      </c>
    </row>
    <row r="9" spans="1:23">
      <c r="A9" s="3" t="s">
        <v>119</v>
      </c>
      <c r="S9" s="3">
        <v>2001</v>
      </c>
      <c r="U9" s="3">
        <f t="shared" si="0"/>
        <v>2018</v>
      </c>
      <c r="W9" s="3">
        <v>2031</v>
      </c>
    </row>
    <row r="10" spans="1:23">
      <c r="A10" s="3"/>
      <c r="S10" s="3">
        <v>2000</v>
      </c>
      <c r="U10" s="3">
        <f t="shared" si="0"/>
        <v>2017</v>
      </c>
      <c r="W10" s="3">
        <v>2032</v>
      </c>
    </row>
    <row r="11" spans="1:23">
      <c r="S11" s="3">
        <v>1999</v>
      </c>
      <c r="U11" s="3">
        <f t="shared" si="0"/>
        <v>2016</v>
      </c>
      <c r="W11" s="3">
        <v>2033</v>
      </c>
    </row>
    <row r="12" spans="1:23">
      <c r="S12" s="3">
        <v>1998</v>
      </c>
      <c r="U12" s="3">
        <f t="shared" si="0"/>
        <v>2015</v>
      </c>
      <c r="W12" s="3">
        <v>2034</v>
      </c>
    </row>
    <row r="13" spans="1:23">
      <c r="S13" s="3">
        <v>1997</v>
      </c>
      <c r="U13" s="3">
        <f t="shared" si="0"/>
        <v>2014</v>
      </c>
      <c r="W13" s="3">
        <v>2035</v>
      </c>
    </row>
    <row r="14" spans="1:23">
      <c r="S14" s="3">
        <v>1996</v>
      </c>
      <c r="U14" s="3">
        <f t="shared" si="0"/>
        <v>2013</v>
      </c>
    </row>
    <row r="15" spans="1:23">
      <c r="S15" s="3">
        <v>1995</v>
      </c>
    </row>
    <row r="16" spans="1:23">
      <c r="S16" s="3">
        <v>1994</v>
      </c>
    </row>
    <row r="17" spans="1:19">
      <c r="A17" s="363" t="s">
        <v>212</v>
      </c>
      <c r="B17" s="364"/>
      <c r="D17" s="95"/>
      <c r="E17" s="95"/>
      <c r="G17" s="363" t="s">
        <v>214</v>
      </c>
      <c r="H17" s="364"/>
      <c r="S17" s="3">
        <v>1993</v>
      </c>
    </row>
    <row r="18" spans="1:19">
      <c r="A18" s="91" t="s">
        <v>215</v>
      </c>
      <c r="B18" s="91" t="str">
        <f>'願書（様式1）'!D12&amp;"/"&amp;'願書（様式1）'!H12&amp;"/"&amp;'願書（様式1）'!K12</f>
        <v>▼CLICK HERE▼//</v>
      </c>
      <c r="D18" s="94" t="s">
        <v>213</v>
      </c>
      <c r="E18" s="91"/>
      <c r="G18" s="91" t="s">
        <v>216</v>
      </c>
      <c r="H18" s="92"/>
      <c r="S18" s="3">
        <v>1992</v>
      </c>
    </row>
    <row r="19" spans="1:19">
      <c r="A19" s="91" t="s">
        <v>217</v>
      </c>
      <c r="B19" s="93">
        <v>45383</v>
      </c>
      <c r="D19" s="91" t="s">
        <v>184</v>
      </c>
      <c r="E19" s="93"/>
      <c r="G19" s="91" t="s">
        <v>219</v>
      </c>
      <c r="H19" s="92">
        <f>IFERROR(E20,0)</f>
        <v>1</v>
      </c>
      <c r="S19" s="3">
        <v>1991</v>
      </c>
    </row>
    <row r="20" spans="1:19">
      <c r="A20" s="91" t="s">
        <v>220</v>
      </c>
      <c r="B20" s="91" t="e">
        <f>DATEDIF(B18,B19,"Y")</f>
        <v>#VALUE!</v>
      </c>
      <c r="D20" s="91" t="s">
        <v>218</v>
      </c>
      <c r="E20" s="91">
        <f>DATEDIF(E18,E19,"m")+1</f>
        <v>1</v>
      </c>
      <c r="G20" s="91" t="s">
        <v>222</v>
      </c>
      <c r="H20" s="92" t="str">
        <f>IF(H18=H19,"","★")</f>
        <v>★</v>
      </c>
      <c r="S20" s="3">
        <v>1990</v>
      </c>
    </row>
    <row r="21" spans="1:19">
      <c r="A21" s="91" t="s">
        <v>222</v>
      </c>
      <c r="B21" s="92" t="e">
        <f>IF(B19=B20,"","★")</f>
        <v>#VALUE!</v>
      </c>
      <c r="D21" s="91" t="s">
        <v>221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2">
    <mergeCell ref="A17:B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E5B7E-48D7-44E4-9FA8-83AED9C8982D}">
  <sheetPr codeName="Sheet4"/>
  <dimension ref="A1:C85"/>
  <sheetViews>
    <sheetView workbookViewId="0">
      <selection activeCell="A54" sqref="A54:Z54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4" t="s">
        <v>149</v>
      </c>
      <c r="B1" s="14">
        <f>'願書（様式1）'!G9</f>
        <v>0</v>
      </c>
    </row>
    <row r="2" spans="1:3">
      <c r="A2" s="14" t="s">
        <v>148</v>
      </c>
      <c r="B2" s="14">
        <f>'願書（様式1）'!G10</f>
        <v>0</v>
      </c>
    </row>
    <row r="3" spans="1:3">
      <c r="A3" s="14" t="s">
        <v>150</v>
      </c>
      <c r="B3" s="14">
        <f>'願書（様式1）'!G11</f>
        <v>0</v>
      </c>
    </row>
    <row r="4" spans="1:3">
      <c r="A4" s="14" t="s">
        <v>50</v>
      </c>
      <c r="B4" s="14">
        <f>'願書（様式1）'!D15</f>
        <v>0</v>
      </c>
    </row>
    <row r="5" spans="1:3">
      <c r="A5" s="14" t="s">
        <v>51</v>
      </c>
      <c r="B5" s="14">
        <f>'願書（様式1）'!K15</f>
        <v>0</v>
      </c>
    </row>
    <row r="6" spans="1:3">
      <c r="A6" s="14" t="s">
        <v>52</v>
      </c>
      <c r="B6" s="14">
        <f>'願書（様式1）'!S15</f>
        <v>0</v>
      </c>
    </row>
    <row r="7" spans="1:3">
      <c r="A7" s="14" t="s">
        <v>53</v>
      </c>
      <c r="B7" s="14" t="str">
        <f>'願書（様式1）'!D17</f>
        <v>▼CLICK HERE ▼</v>
      </c>
    </row>
    <row r="8" spans="1:3">
      <c r="A8" s="14" t="s">
        <v>54</v>
      </c>
      <c r="B8" s="14">
        <f>'願書（様式1）'!K17</f>
        <v>0</v>
      </c>
    </row>
    <row r="9" spans="1:3">
      <c r="A9" s="14" t="s">
        <v>55</v>
      </c>
      <c r="B9" s="14" t="str">
        <f>'願書（様式1）'!O17&amp;"/"&amp;'願書（様式1）'!S17</f>
        <v>▼CLICK HERE▼/</v>
      </c>
    </row>
    <row r="10" spans="1:3">
      <c r="A10" s="14" t="s">
        <v>163</v>
      </c>
      <c r="B10" s="14" t="str">
        <f>'願書（様式1）'!U17&amp;"/"&amp;'願書（様式1）'!Y17</f>
        <v>▼CLICK HERE▼/</v>
      </c>
    </row>
    <row r="11" spans="1:3">
      <c r="A11" s="14" t="s">
        <v>56</v>
      </c>
      <c r="B11" s="14">
        <f>'願書（様式1）'!D13</f>
        <v>0</v>
      </c>
    </row>
    <row r="12" spans="1:3">
      <c r="A12" s="14" t="s">
        <v>57</v>
      </c>
      <c r="B12" s="14" t="str">
        <f>'願書（様式1）'!K13</f>
        <v>▼ CLICK HERE ▼</v>
      </c>
    </row>
    <row r="13" spans="1:3">
      <c r="A13" s="14" t="s">
        <v>58</v>
      </c>
      <c r="B13" s="14" t="str">
        <f>'願書（様式1）'!R13&amp;"/"&amp;'願書（様式1）'!U13&amp;"/"&amp;'願書（様式1）'!X13</f>
        <v>//</v>
      </c>
    </row>
    <row r="14" spans="1:3">
      <c r="A14" s="14" t="s">
        <v>59</v>
      </c>
      <c r="B14" s="14" t="str">
        <f>'願書（様式1）'!D12&amp;"/"&amp;'願書（様式1）'!H12&amp;"/"&amp;'願書（様式1）'!K12</f>
        <v>▼CLICK HERE▼//</v>
      </c>
    </row>
    <row r="15" spans="1:3">
      <c r="A15" s="14" t="s">
        <v>60</v>
      </c>
      <c r="B15" s="14" t="e">
        <f>DATEDIF(B14,C15,"Y")</f>
        <v>#VALUE!</v>
      </c>
      <c r="C15" s="7">
        <v>45383</v>
      </c>
    </row>
    <row r="16" spans="1:3">
      <c r="A16" s="14" t="s">
        <v>61</v>
      </c>
      <c r="B16" s="14">
        <f>'願書（様式1）'!X12</f>
        <v>0</v>
      </c>
    </row>
    <row r="17" spans="1:2">
      <c r="A17" s="9" t="s">
        <v>62</v>
      </c>
      <c r="B17" s="10">
        <f>'願書（様式1）'!H22</f>
        <v>0</v>
      </c>
    </row>
    <row r="18" spans="1:2">
      <c r="A18" s="9" t="s">
        <v>63</v>
      </c>
      <c r="B18" s="10">
        <f>'願書（様式1）'!H23</f>
        <v>0</v>
      </c>
    </row>
    <row r="19" spans="1:2">
      <c r="A19" s="9" t="s">
        <v>64</v>
      </c>
      <c r="B19" s="10">
        <f>'願書（様式1）'!H24</f>
        <v>0</v>
      </c>
    </row>
    <row r="20" spans="1:2">
      <c r="A20" s="9" t="s">
        <v>65</v>
      </c>
      <c r="B20" s="10">
        <f>'願書（様式1）'!H25</f>
        <v>0</v>
      </c>
    </row>
    <row r="21" spans="1:2">
      <c r="A21" s="9" t="s">
        <v>66</v>
      </c>
      <c r="B21" s="10">
        <f>'願書（様式1）'!H26</f>
        <v>0</v>
      </c>
    </row>
    <row r="22" spans="1:2">
      <c r="A22" s="9" t="s">
        <v>67</v>
      </c>
      <c r="B22" s="10">
        <f>'願書（様式1）'!H27</f>
        <v>0</v>
      </c>
    </row>
    <row r="23" spans="1:2">
      <c r="A23" s="9" t="s">
        <v>48</v>
      </c>
      <c r="B23" s="10">
        <f>'願書（様式1）'!H28</f>
        <v>0</v>
      </c>
    </row>
    <row r="24" spans="1:2">
      <c r="A24" s="9" t="s">
        <v>68</v>
      </c>
      <c r="B24" s="10">
        <f>'願書（様式1）'!U22</f>
        <v>0</v>
      </c>
    </row>
    <row r="25" spans="1:2">
      <c r="A25" s="9" t="s">
        <v>151</v>
      </c>
      <c r="B25" s="10">
        <f>'願書（様式1）'!U23</f>
        <v>0</v>
      </c>
    </row>
    <row r="26" spans="1:2">
      <c r="A26" s="9" t="s">
        <v>152</v>
      </c>
      <c r="B26" s="10">
        <f>'願書（様式1）'!U24</f>
        <v>0</v>
      </c>
    </row>
    <row r="27" spans="1:2">
      <c r="A27" s="9" t="s">
        <v>153</v>
      </c>
      <c r="B27" s="10">
        <f>'願書（様式1）'!U25</f>
        <v>0</v>
      </c>
    </row>
    <row r="28" spans="1:2">
      <c r="A28" s="9" t="s">
        <v>154</v>
      </c>
      <c r="B28" s="10">
        <f>'願書（様式1）'!U26</f>
        <v>0</v>
      </c>
    </row>
    <row r="29" spans="1:2">
      <c r="A29" s="18" t="s">
        <v>155</v>
      </c>
      <c r="B29" s="10">
        <f>'願書（様式1）'!U27</f>
        <v>0</v>
      </c>
    </row>
    <row r="30" spans="1:2">
      <c r="A30" s="9" t="s">
        <v>49</v>
      </c>
      <c r="B30" s="10">
        <f>'願書（様式1）'!U28</f>
        <v>0</v>
      </c>
    </row>
    <row r="31" spans="1:2">
      <c r="A31" s="9" t="s">
        <v>69</v>
      </c>
      <c r="B31" s="9">
        <f>'願書（様式1）'!H29</f>
        <v>0</v>
      </c>
    </row>
    <row r="32" spans="1:2">
      <c r="A32" s="11" t="s">
        <v>156</v>
      </c>
      <c r="B32" s="11" t="str">
        <f>'願書（様式1）'!A33</f>
        <v>CLICK HERE▼</v>
      </c>
    </row>
    <row r="33" spans="1:2">
      <c r="A33" s="11" t="s">
        <v>70</v>
      </c>
      <c r="B33" s="11">
        <f>'願書（様式1）'!C33</f>
        <v>0</v>
      </c>
    </row>
    <row r="34" spans="1:2">
      <c r="A34" s="11" t="s">
        <v>71</v>
      </c>
      <c r="B34" s="11">
        <f>'願書（様式1）'!I33</f>
        <v>0</v>
      </c>
    </row>
    <row r="35" spans="1:2">
      <c r="A35" s="11" t="s">
        <v>72</v>
      </c>
      <c r="B35" s="12">
        <f>'願書（様式1）'!N33</f>
        <v>0</v>
      </c>
    </row>
    <row r="36" spans="1:2">
      <c r="A36" s="11" t="s">
        <v>73</v>
      </c>
      <c r="B36" s="11" t="str">
        <f>'願書（様式1）'!R33&amp;"/"&amp;'願書（様式1）'!U33</f>
        <v>/</v>
      </c>
    </row>
    <row r="37" spans="1:2">
      <c r="A37" s="11" t="s">
        <v>74</v>
      </c>
      <c r="B37" s="11" t="str">
        <f>'願書（様式1）'!R34&amp;"/"&amp;'願書（様式1）'!U34</f>
        <v>/</v>
      </c>
    </row>
    <row r="38" spans="1:2">
      <c r="A38" s="11" t="s">
        <v>75</v>
      </c>
      <c r="B38" s="11" t="str">
        <f>'願書（様式1）'!X33</f>
        <v>CLICK HERE▼</v>
      </c>
    </row>
    <row r="39" spans="1:2">
      <c r="A39" s="11" t="s">
        <v>157</v>
      </c>
      <c r="B39" s="11">
        <f>'願書（様式1）'!A35</f>
        <v>0</v>
      </c>
    </row>
    <row r="40" spans="1:2">
      <c r="A40" s="11" t="s">
        <v>76</v>
      </c>
      <c r="B40" s="11">
        <f>'願書（様式1）'!C35</f>
        <v>0</v>
      </c>
    </row>
    <row r="41" spans="1:2">
      <c r="A41" s="11" t="s">
        <v>77</v>
      </c>
      <c r="B41" s="11">
        <f>'願書（様式1）'!I35</f>
        <v>0</v>
      </c>
    </row>
    <row r="42" spans="1:2">
      <c r="A42" s="11" t="s">
        <v>78</v>
      </c>
      <c r="B42" s="12">
        <f>'願書（様式1）'!N35</f>
        <v>0</v>
      </c>
    </row>
    <row r="43" spans="1:2">
      <c r="A43" s="11" t="s">
        <v>79</v>
      </c>
      <c r="B43" s="11" t="str">
        <f>'願書（様式1）'!R35&amp;"/"&amp;'願書（様式1）'!U35</f>
        <v>/</v>
      </c>
    </row>
    <row r="44" spans="1:2">
      <c r="A44" s="11" t="s">
        <v>80</v>
      </c>
      <c r="B44" s="11" t="str">
        <f>'願書（様式1）'!R36&amp;"/"&amp;'願書（様式1）'!U36</f>
        <v>/</v>
      </c>
    </row>
    <row r="45" spans="1:2">
      <c r="A45" s="11" t="s">
        <v>81</v>
      </c>
      <c r="B45" s="11">
        <f>'願書（様式1）'!X35</f>
        <v>0</v>
      </c>
    </row>
    <row r="46" spans="1:2">
      <c r="A46" s="11" t="s">
        <v>158</v>
      </c>
      <c r="B46" s="11">
        <f>'願書（様式1）'!A37</f>
        <v>0</v>
      </c>
    </row>
    <row r="47" spans="1:2">
      <c r="A47" s="11" t="s">
        <v>82</v>
      </c>
      <c r="B47" s="11">
        <f>'願書（様式1）'!C37</f>
        <v>0</v>
      </c>
    </row>
    <row r="48" spans="1:2">
      <c r="A48" s="11" t="s">
        <v>83</v>
      </c>
      <c r="B48" s="11">
        <f>'願書（様式1）'!I37</f>
        <v>0</v>
      </c>
    </row>
    <row r="49" spans="1:2">
      <c r="A49" s="11" t="s">
        <v>84</v>
      </c>
      <c r="B49" s="12">
        <f>'願書（様式1）'!N37</f>
        <v>0</v>
      </c>
    </row>
    <row r="50" spans="1:2">
      <c r="A50" s="11" t="s">
        <v>85</v>
      </c>
      <c r="B50" s="11" t="str">
        <f>'願書（様式1）'!R37&amp;"/"&amp;'願書（様式1）'!U37</f>
        <v>/</v>
      </c>
    </row>
    <row r="51" spans="1:2">
      <c r="A51" s="11" t="s">
        <v>86</v>
      </c>
      <c r="B51" s="11" t="str">
        <f>'願書（様式1）'!R38&amp;"/"&amp;'願書（様式1）'!U38</f>
        <v>/</v>
      </c>
    </row>
    <row r="52" spans="1:2">
      <c r="A52" s="11" t="s">
        <v>87</v>
      </c>
      <c r="B52" s="11">
        <f>'願書（様式1）'!X37</f>
        <v>0</v>
      </c>
    </row>
    <row r="53" spans="1:2">
      <c r="A53" s="11" t="s">
        <v>159</v>
      </c>
      <c r="B53" s="11">
        <f>'願書（様式1）'!A39</f>
        <v>0</v>
      </c>
    </row>
    <row r="54" spans="1:2">
      <c r="A54" s="11" t="s">
        <v>88</v>
      </c>
      <c r="B54" s="11">
        <f>'願書（様式1）'!C39</f>
        <v>0</v>
      </c>
    </row>
    <row r="55" spans="1:2">
      <c r="A55" s="11" t="s">
        <v>89</v>
      </c>
      <c r="B55" s="11">
        <f>'願書（様式1）'!I39</f>
        <v>0</v>
      </c>
    </row>
    <row r="56" spans="1:2">
      <c r="A56" s="11" t="s">
        <v>90</v>
      </c>
      <c r="B56" s="12">
        <f>'願書（様式1）'!N39</f>
        <v>0</v>
      </c>
    </row>
    <row r="57" spans="1:2">
      <c r="A57" s="11" t="s">
        <v>91</v>
      </c>
      <c r="B57" s="11" t="str">
        <f>'願書（様式1）'!R39&amp;"/"&amp;'願書（様式1）'!U39</f>
        <v>/</v>
      </c>
    </row>
    <row r="58" spans="1:2">
      <c r="A58" s="11" t="s">
        <v>92</v>
      </c>
      <c r="B58" s="11" t="str">
        <f>'願書（様式1）'!R40&amp;"/"&amp;'願書（様式1）'!U40</f>
        <v>/</v>
      </c>
    </row>
    <row r="59" spans="1:2">
      <c r="A59" s="11" t="s">
        <v>93</v>
      </c>
      <c r="B59" s="11">
        <f>'願書（様式1）'!X39</f>
        <v>0</v>
      </c>
    </row>
    <row r="60" spans="1:2">
      <c r="A60" s="13" t="s">
        <v>94</v>
      </c>
      <c r="B60" s="13" t="str">
        <f>'願書（様式1）'!A44</f>
        <v>CLICK HERE▼</v>
      </c>
    </row>
    <row r="61" spans="1:2">
      <c r="A61" s="13" t="s">
        <v>95</v>
      </c>
      <c r="B61" s="13">
        <f>'願書（様式1）'!C44</f>
        <v>0</v>
      </c>
    </row>
    <row r="62" spans="1:2">
      <c r="A62" s="13" t="s">
        <v>96</v>
      </c>
      <c r="B62" s="13">
        <f>'願書（様式1）'!L44</f>
        <v>0</v>
      </c>
    </row>
    <row r="63" spans="1:2">
      <c r="A63" s="13" t="s">
        <v>97</v>
      </c>
      <c r="B63" s="13" t="str">
        <f>'願書（様式1）'!U44&amp;"/"&amp;'願書（様式1）'!X44</f>
        <v>/</v>
      </c>
    </row>
    <row r="64" spans="1:2">
      <c r="A64" s="13" t="s">
        <v>98</v>
      </c>
      <c r="B64" s="13" t="str">
        <f>'願書（様式1）'!U45&amp;"/"&amp;'願書（様式1）'!X45</f>
        <v>/</v>
      </c>
    </row>
    <row r="65" spans="1:2">
      <c r="A65" s="13" t="s">
        <v>99</v>
      </c>
      <c r="B65" s="13">
        <f>'願書（様式1）'!A46</f>
        <v>0</v>
      </c>
    </row>
    <row r="66" spans="1:2">
      <c r="A66" s="13" t="s">
        <v>100</v>
      </c>
      <c r="B66" s="13">
        <f>'願書（様式1）'!C46</f>
        <v>0</v>
      </c>
    </row>
    <row r="67" spans="1:2">
      <c r="A67" s="13" t="s">
        <v>101</v>
      </c>
      <c r="B67" s="13">
        <f>'願書（様式1）'!L46</f>
        <v>0</v>
      </c>
    </row>
    <row r="68" spans="1:2">
      <c r="A68" s="13" t="s">
        <v>102</v>
      </c>
      <c r="B68" s="13" t="str">
        <f>'願書（様式1）'!U46&amp;"/"&amp;'願書（様式1）'!X46</f>
        <v>/</v>
      </c>
    </row>
    <row r="69" spans="1:2">
      <c r="A69" s="13" t="s">
        <v>103</v>
      </c>
      <c r="B69" s="13" t="str">
        <f>'願書（様式1）'!U47&amp;"/"&amp;'願書（様式1）'!X47</f>
        <v>/</v>
      </c>
    </row>
    <row r="70" spans="1:2">
      <c r="A70" s="13" t="s">
        <v>104</v>
      </c>
      <c r="B70" s="13">
        <f>'願書（様式1）'!A48</f>
        <v>0</v>
      </c>
    </row>
    <row r="71" spans="1:2">
      <c r="A71" s="13" t="s">
        <v>105</v>
      </c>
      <c r="B71" s="13">
        <f>'願書（様式1）'!C48</f>
        <v>0</v>
      </c>
    </row>
    <row r="72" spans="1:2">
      <c r="A72" s="13" t="s">
        <v>106</v>
      </c>
      <c r="B72" s="13">
        <f>'願書（様式1）'!L48</f>
        <v>0</v>
      </c>
    </row>
    <row r="73" spans="1:2">
      <c r="A73" s="13" t="s">
        <v>107</v>
      </c>
      <c r="B73" s="13" t="str">
        <f>'願書（様式1）'!U48&amp;"/"&amp;'願書（様式1）'!X48</f>
        <v>/</v>
      </c>
    </row>
    <row r="74" spans="1:2">
      <c r="A74" s="13" t="s">
        <v>108</v>
      </c>
      <c r="B74" s="13" t="str">
        <f>'願書（様式1）'!U49&amp;"/"&amp;'願書（様式1）'!X49</f>
        <v>/</v>
      </c>
    </row>
    <row r="75" spans="1:2">
      <c r="A75" s="13" t="s">
        <v>109</v>
      </c>
      <c r="B75" s="13">
        <f>'願書（様式1）'!A50</f>
        <v>0</v>
      </c>
    </row>
    <row r="76" spans="1:2">
      <c r="A76" s="13" t="s">
        <v>110</v>
      </c>
      <c r="B76" s="13">
        <f>'願書（様式1）'!C50</f>
        <v>0</v>
      </c>
    </row>
    <row r="77" spans="1:2">
      <c r="A77" s="13" t="s">
        <v>111</v>
      </c>
      <c r="B77" s="13">
        <f>'願書（様式1）'!L50</f>
        <v>0</v>
      </c>
    </row>
    <row r="78" spans="1:2">
      <c r="A78" s="13" t="s">
        <v>112</v>
      </c>
      <c r="B78" s="13" t="str">
        <f>'願書（様式1）'!U50&amp;"/"&amp;'願書（様式1）'!X50</f>
        <v>/</v>
      </c>
    </row>
    <row r="79" spans="1:2">
      <c r="A79" s="13" t="s">
        <v>113</v>
      </c>
      <c r="B79" s="13" t="str">
        <f>'願書（様式1）'!U51&amp;"/"&amp;'願書（様式1）'!X51</f>
        <v>/</v>
      </c>
    </row>
    <row r="80" spans="1:2">
      <c r="A80" s="8" t="s">
        <v>135</v>
      </c>
      <c r="B80" s="8">
        <f>'願書（様式1）'!A54</f>
        <v>0</v>
      </c>
    </row>
    <row r="81" spans="1:2">
      <c r="A81" s="8" t="s">
        <v>136</v>
      </c>
      <c r="B81" s="8">
        <f>'願書（様式1）'!A57</f>
        <v>0</v>
      </c>
    </row>
    <row r="82" spans="1:2">
      <c r="A82" s="8" t="s">
        <v>114</v>
      </c>
      <c r="B82" s="8">
        <f>'願書（様式1）'!G60</f>
        <v>0</v>
      </c>
    </row>
    <row r="83" spans="1:2">
      <c r="A83" s="8" t="s">
        <v>115</v>
      </c>
      <c r="B83" s="8">
        <f>'願書（様式1）'!A62</f>
        <v>0</v>
      </c>
    </row>
    <row r="84" spans="1:2">
      <c r="A84" s="8" t="s">
        <v>116</v>
      </c>
      <c r="B84" s="8">
        <f>'願書（様式1）'!A65</f>
        <v>0</v>
      </c>
    </row>
    <row r="85" spans="1:2">
      <c r="A85" s="8" t="s">
        <v>165</v>
      </c>
      <c r="B85" s="8">
        <f>'願書（様式1）'!A68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2024-02-07T08:12:05Z</dcterms:created>
  <dcterms:modified xsi:type="dcterms:W3CDTF">2024-02-07T08:12:20Z</dcterms:modified>
</cp:coreProperties>
</file>